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cdecolorado.sharepoint.com/sites/DSU-StudentOctober/Shared Documents/General/Data Requests/Historical Data Requests/Data from Website/2021-2022/"/>
    </mc:Choice>
  </mc:AlternateContent>
  <xr:revisionPtr revIDLastSave="20" documentId="13_ncr:1_{9708311B-C1AC-4BAF-8FDA-DD84012A85F3}" xr6:coauthVersionLast="47" xr6:coauthVersionMax="47" xr10:uidLastSave="{00F593C3-109A-49C4-B836-270A873E44E3}"/>
  <bookViews>
    <workbookView xWindow="28680" yWindow="-120" windowWidth="29040" windowHeight="15720" xr2:uid="{00000000-000D-0000-FFFF-FFFF00000000}"/>
  </bookViews>
  <sheets>
    <sheet name="2021-2022 Data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3" l="1"/>
  <c r="F19" i="3"/>
  <c r="G4" i="3"/>
  <c r="H4" i="3" s="1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 l="1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 l="1"/>
</calcChain>
</file>

<file path=xl/sharedStrings.xml><?xml version="1.0" encoding="utf-8"?>
<sst xmlns="http://schemas.openxmlformats.org/spreadsheetml/2006/main" count="71" uniqueCount="53">
  <si>
    <t>County Code</t>
  </si>
  <si>
    <t>County Name</t>
  </si>
  <si>
    <t>District Code</t>
  </si>
  <si>
    <t>District Name</t>
  </si>
  <si>
    <t>01</t>
  </si>
  <si>
    <t>ADAMS</t>
  </si>
  <si>
    <t>0010</t>
  </si>
  <si>
    <t>MAPLETON 1</t>
  </si>
  <si>
    <t>0020</t>
  </si>
  <si>
    <t>ADAMS 12 FIVE STAR SCHOOLS</t>
  </si>
  <si>
    <t>0030</t>
  </si>
  <si>
    <t>ADAMS COUNTY 14</t>
  </si>
  <si>
    <t>0040</t>
  </si>
  <si>
    <t>0070</t>
  </si>
  <si>
    <t>03</t>
  </si>
  <si>
    <t>ARAPAHOE</t>
  </si>
  <si>
    <t>0120</t>
  </si>
  <si>
    <t>ENGLEWOOD 1</t>
  </si>
  <si>
    <t>0123</t>
  </si>
  <si>
    <t>SHERIDAN 2</t>
  </si>
  <si>
    <t>0130</t>
  </si>
  <si>
    <t>CHERRY CREEK 5</t>
  </si>
  <si>
    <t>0140</t>
  </si>
  <si>
    <t>LITTLETON 6</t>
  </si>
  <si>
    <t>0180</t>
  </si>
  <si>
    <t>ADAMS-ARAPAHOE 28J</t>
  </si>
  <si>
    <t>07</t>
  </si>
  <si>
    <t>BOULDER</t>
  </si>
  <si>
    <t>0470</t>
  </si>
  <si>
    <t>ST VRAIN VALLEY RE 1J</t>
  </si>
  <si>
    <t>0480</t>
  </si>
  <si>
    <t>BOULDER VALLEY RE 2</t>
  </si>
  <si>
    <t>16</t>
  </si>
  <si>
    <t>DENVER</t>
  </si>
  <si>
    <t>0880</t>
  </si>
  <si>
    <t>DENVER COUNTY 1</t>
  </si>
  <si>
    <t>18</t>
  </si>
  <si>
    <t>DOUGLAS</t>
  </si>
  <si>
    <t>0900</t>
  </si>
  <si>
    <t>DOUGLAS COUNTY RE 1</t>
  </si>
  <si>
    <t>30</t>
  </si>
  <si>
    <t>JEFFERSON</t>
  </si>
  <si>
    <t>1420</t>
  </si>
  <si>
    <t>JEFFERSON COUNTY R-1</t>
  </si>
  <si>
    <t>TOTAL DENVER METRO AREA</t>
  </si>
  <si>
    <t>SCHOOL DISTRICT 27J</t>
  </si>
  <si>
    <t>COLORADO DEPARTMENT OF EDUCATION</t>
  </si>
  <si>
    <t>WESTMINSTER PUBLIC SCHOOLS</t>
  </si>
  <si>
    <t>DENVER METRO AREA STUDENT MEMBERSHIP ENROLLMENT FROM 2011-2012 to 2021-2022</t>
  </si>
  <si>
    <t>Fall 2011 PK-12 Pupil Membership</t>
  </si>
  <si>
    <t>Fall 2021 PK-12 Pupil Membership</t>
  </si>
  <si>
    <t>Count Change From 2011 To 2021</t>
  </si>
  <si>
    <t>Percent Change From 2011 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</si>
</sst>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8">
    <xf numFmtId="0" fontId="0" fillId="0" borderId="0" xfId="0"/>
    <xf numFmtId="49" fontId="7" fillId="0" borderId="0" xfId="0" applyNumberFormat="1" applyFont="1" applyFill="1" applyAlignment="1">
      <alignment vertical="center"/>
    </xf>
    <xf numFmtId="49" fontId="7" fillId="0" borderId="0" xfId="0" applyNumberFormat="1" applyFont="1" applyFill="1"/>
    <xf numFmtId="0" fontId="8" fillId="0" borderId="0" xfId="0" applyFont="1"/>
    <xf numFmtId="0" fontId="9" fillId="0" borderId="3" xfId="0" applyFont="1" applyFill="1" applyBorder="1" applyAlignment="1"/>
    <xf numFmtId="0" fontId="9" fillId="0" borderId="3" xfId="0" applyFont="1" applyFill="1" applyBorder="1"/>
    <xf numFmtId="0" fontId="10" fillId="0" borderId="0" xfId="0" applyFont="1" applyFill="1" applyAlignment="1">
      <alignment horizontal="right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3" fontId="13" fillId="0" borderId="0" xfId="0" applyNumberFormat="1" applyFont="1"/>
    <xf numFmtId="49" fontId="14" fillId="0" borderId="0" xfId="0" applyNumberFormat="1" applyFont="1" applyFill="1" applyAlignment="1">
      <alignment vertical="center"/>
    </xf>
    <xf numFmtId="0" fontId="14" fillId="0" borderId="3" xfId="0" applyFont="1" applyFill="1" applyBorder="1" applyAlignment="1"/>
    <xf numFmtId="49" fontId="11" fillId="3" borderId="6" xfId="0" applyNumberFormat="1" applyFont="1" applyFill="1" applyBorder="1" applyAlignment="1">
      <alignment horizontal="center"/>
    </xf>
    <xf numFmtId="0" fontId="11" fillId="3" borderId="6" xfId="0" applyFont="1" applyFill="1" applyBorder="1"/>
    <xf numFmtId="3" fontId="11" fillId="3" borderId="6" xfId="0" applyNumberFormat="1" applyFont="1" applyFill="1" applyBorder="1"/>
    <xf numFmtId="49" fontId="11" fillId="3" borderId="2" xfId="0" applyNumberFormat="1" applyFont="1" applyFill="1" applyBorder="1" applyAlignment="1">
      <alignment horizontal="center"/>
    </xf>
    <xf numFmtId="164" fontId="11" fillId="3" borderId="1" xfId="0" applyNumberFormat="1" applyFont="1" applyFill="1" applyBorder="1"/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3" fontId="9" fillId="2" borderId="7" xfId="0" applyNumberFormat="1" applyFont="1" applyFill="1" applyBorder="1" applyAlignment="1">
      <alignment horizontal="center" wrapText="1"/>
    </xf>
    <xf numFmtId="3" fontId="9" fillId="2" borderId="8" xfId="0" applyNumberFormat="1" applyFont="1" applyFill="1" applyBorder="1" applyAlignment="1">
      <alignment horizontal="center" wrapText="1"/>
    </xf>
    <xf numFmtId="0" fontId="9" fillId="2" borderId="4" xfId="0" applyFont="1" applyFill="1" applyBorder="1"/>
    <xf numFmtId="0" fontId="11" fillId="2" borderId="9" xfId="0" applyFont="1" applyFill="1" applyBorder="1"/>
    <xf numFmtId="0" fontId="11" fillId="2" borderId="9" xfId="0" applyFont="1" applyFill="1" applyBorder="1" applyAlignment="1">
      <alignment horizontal="center"/>
    </xf>
    <xf numFmtId="3" fontId="11" fillId="2" borderId="9" xfId="0" applyNumberFormat="1" applyFont="1" applyFill="1" applyBorder="1"/>
    <xf numFmtId="10" fontId="11" fillId="2" borderId="10" xfId="0" applyNumberFormat="1" applyFont="1" applyFill="1" applyBorder="1"/>
  </cellXfs>
  <cellStyles count="7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70E8BEE0-A7B4-4094-B2C9-C1A390A8F138}"/>
    <cellStyle name="Normal 7" xfId="6" xr:uid="{43AE5E53-AF49-4012-AAFE-4E5005997FE1}"/>
  </cellStyles>
  <dxfs count="1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FF"/>
      <color rgb="FFFFC8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BFC2F2A-C305-46B6-B0B2-F4821A7DD883}" name="Denver_Metro_Membership_10YearChange" displayName="Denver_Metro_Membership_10YearChange" ref="A3:H19" totalsRowShown="0" headerRowDxfId="0" dataDxfId="1" headerRowBorderDxfId="11" tableBorderDxfId="12" totalsRowBorderDxfId="10">
  <autoFilter ref="A3:H19" xr:uid="{FBFC2F2A-C305-46B6-B0B2-F4821A7DD8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21ABAEFF-8CC8-4EDE-9C55-8A232F099E7C}" name="County Code" dataDxfId="9"/>
    <tableColumn id="2" xr3:uid="{34093D8F-A5DF-4D60-9B89-968F4D840F57}" name="County Name" dataDxfId="8"/>
    <tableColumn id="3" xr3:uid="{83443F4A-C4AA-4F1D-82A0-0EA872B920D7}" name="District Code" dataDxfId="7"/>
    <tableColumn id="4" xr3:uid="{2DA0A5C2-2C33-481F-9D11-648274E99AF7}" name="District Name" dataDxfId="6"/>
    <tableColumn id="5" xr3:uid="{942FBBB0-D1BA-4366-94F7-821C981D4231}" name="Fall 2011 PK-12 Pupil Membership" dataDxfId="5"/>
    <tableColumn id="6" xr3:uid="{5D3ADF42-B190-4B14-9854-8BC96055F7F3}" name="Fall 2021 PK-12 Pupil Membership" dataDxfId="4"/>
    <tableColumn id="7" xr3:uid="{0903148F-7B6E-4500-A37E-7BBA35C89F78}" name="Count Change From 2011 To 2021" dataDxfId="3"/>
    <tableColumn id="8" xr3:uid="{5BBED091-5BFD-4764-A840-B972279143A0}" name="Percent Change From 2011 To 2021" dataDxfId="2">
      <calculatedColumnFormula>G4/E4</calculatedColumnFormula>
    </tableColumn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showGridLines="0" tabSelected="1" workbookViewId="0">
      <selection activeCell="D28" sqref="D28"/>
    </sheetView>
  </sheetViews>
  <sheetFormatPr defaultColWidth="8.77734375" defaultRowHeight="13.8" x14ac:dyDescent="0.3"/>
  <cols>
    <col min="1" max="1" width="15.77734375" style="9" customWidth="1"/>
    <col min="2" max="2" width="15.5546875" style="9" customWidth="1"/>
    <col min="3" max="3" width="16.33203125" style="10" customWidth="1"/>
    <col min="4" max="4" width="28.109375" style="9" customWidth="1"/>
    <col min="5" max="6" width="32" style="11" customWidth="1"/>
    <col min="7" max="7" width="30.88671875" style="11" customWidth="1"/>
    <col min="8" max="8" width="32.33203125" style="9" customWidth="1"/>
    <col min="9" max="16384" width="8.77734375" style="9"/>
  </cols>
  <sheetData>
    <row r="1" spans="1:8" s="3" customFormat="1" ht="21" x14ac:dyDescent="0.3">
      <c r="A1" s="12" t="s">
        <v>46</v>
      </c>
      <c r="B1" s="1"/>
      <c r="C1" s="1"/>
      <c r="D1" s="1"/>
      <c r="E1" s="1"/>
      <c r="F1" s="1"/>
      <c r="G1" s="2"/>
      <c r="H1" s="2"/>
    </row>
    <row r="2" spans="1:8" s="7" customFormat="1" ht="21.75" customHeight="1" x14ac:dyDescent="0.4">
      <c r="A2" s="13" t="s">
        <v>48</v>
      </c>
      <c r="B2" s="4"/>
      <c r="C2" s="4"/>
      <c r="D2" s="4"/>
      <c r="E2" s="4"/>
      <c r="F2" s="4"/>
      <c r="G2" s="5"/>
      <c r="H2" s="6"/>
    </row>
    <row r="3" spans="1:8" s="8" customFormat="1" ht="57.75" customHeight="1" x14ac:dyDescent="0.3">
      <c r="A3" s="19" t="s">
        <v>0</v>
      </c>
      <c r="B3" s="20" t="s">
        <v>1</v>
      </c>
      <c r="C3" s="20" t="s">
        <v>2</v>
      </c>
      <c r="D3" s="20" t="s">
        <v>3</v>
      </c>
      <c r="E3" s="21" t="s">
        <v>49</v>
      </c>
      <c r="F3" s="21" t="s">
        <v>50</v>
      </c>
      <c r="G3" s="21" t="s">
        <v>51</v>
      </c>
      <c r="H3" s="22" t="s">
        <v>52</v>
      </c>
    </row>
    <row r="4" spans="1:8" ht="14.4" x14ac:dyDescent="0.3">
      <c r="A4" s="17" t="s">
        <v>4</v>
      </c>
      <c r="B4" s="15" t="s">
        <v>5</v>
      </c>
      <c r="C4" s="14" t="s">
        <v>6</v>
      </c>
      <c r="D4" s="15" t="s">
        <v>7</v>
      </c>
      <c r="E4" s="16">
        <v>7760</v>
      </c>
      <c r="F4" s="16">
        <v>9002</v>
      </c>
      <c r="G4" s="16">
        <f t="shared" ref="G4:G18" si="0">F4-E4</f>
        <v>1242</v>
      </c>
      <c r="H4" s="18">
        <f t="shared" ref="H4:H18" si="1">G4/E4</f>
        <v>0.16005154639175256</v>
      </c>
    </row>
    <row r="5" spans="1:8" ht="14.4" x14ac:dyDescent="0.3">
      <c r="A5" s="17" t="s">
        <v>4</v>
      </c>
      <c r="B5" s="15" t="s">
        <v>5</v>
      </c>
      <c r="C5" s="14" t="s">
        <v>8</v>
      </c>
      <c r="D5" s="15" t="s">
        <v>9</v>
      </c>
      <c r="E5" s="16">
        <v>42990</v>
      </c>
      <c r="F5" s="16">
        <v>36078</v>
      </c>
      <c r="G5" s="16">
        <f t="shared" si="0"/>
        <v>-6912</v>
      </c>
      <c r="H5" s="18">
        <f t="shared" si="1"/>
        <v>-0.16078157711095603</v>
      </c>
    </row>
    <row r="6" spans="1:8" ht="14.4" x14ac:dyDescent="0.3">
      <c r="A6" s="17" t="s">
        <v>4</v>
      </c>
      <c r="B6" s="15" t="s">
        <v>5</v>
      </c>
      <c r="C6" s="14" t="s">
        <v>10</v>
      </c>
      <c r="D6" s="15" t="s">
        <v>11</v>
      </c>
      <c r="E6" s="16">
        <v>7321</v>
      </c>
      <c r="F6" s="16">
        <v>6114</v>
      </c>
      <c r="G6" s="16">
        <f t="shared" si="0"/>
        <v>-1207</v>
      </c>
      <c r="H6" s="18">
        <f t="shared" si="1"/>
        <v>-0.16486818740609208</v>
      </c>
    </row>
    <row r="7" spans="1:8" ht="14.4" x14ac:dyDescent="0.3">
      <c r="A7" s="17" t="s">
        <v>4</v>
      </c>
      <c r="B7" s="15" t="s">
        <v>5</v>
      </c>
      <c r="C7" s="14" t="s">
        <v>12</v>
      </c>
      <c r="D7" s="15" t="s">
        <v>45</v>
      </c>
      <c r="E7" s="16">
        <v>15649</v>
      </c>
      <c r="F7" s="16">
        <v>20338</v>
      </c>
      <c r="G7" s="16">
        <f t="shared" si="0"/>
        <v>4689</v>
      </c>
      <c r="H7" s="18">
        <f t="shared" si="1"/>
        <v>0.29963575947344878</v>
      </c>
    </row>
    <row r="8" spans="1:8" ht="14.4" x14ac:dyDescent="0.3">
      <c r="A8" s="17" t="s">
        <v>4</v>
      </c>
      <c r="B8" s="15" t="s">
        <v>5</v>
      </c>
      <c r="C8" s="14" t="s">
        <v>13</v>
      </c>
      <c r="D8" s="15" t="s">
        <v>47</v>
      </c>
      <c r="E8" s="16">
        <v>10124</v>
      </c>
      <c r="F8" s="16">
        <v>8320</v>
      </c>
      <c r="G8" s="16">
        <f t="shared" si="0"/>
        <v>-1804</v>
      </c>
      <c r="H8" s="18">
        <f t="shared" si="1"/>
        <v>-0.17819043856183328</v>
      </c>
    </row>
    <row r="9" spans="1:8" ht="14.4" x14ac:dyDescent="0.3">
      <c r="A9" s="17" t="s">
        <v>14</v>
      </c>
      <c r="B9" s="15" t="s">
        <v>15</v>
      </c>
      <c r="C9" s="14" t="s">
        <v>16</v>
      </c>
      <c r="D9" s="15" t="s">
        <v>17</v>
      </c>
      <c r="E9" s="16">
        <v>2954</v>
      </c>
      <c r="F9" s="16">
        <v>2440</v>
      </c>
      <c r="G9" s="16">
        <f t="shared" si="0"/>
        <v>-514</v>
      </c>
      <c r="H9" s="18">
        <f t="shared" si="1"/>
        <v>-0.17400135409614081</v>
      </c>
    </row>
    <row r="10" spans="1:8" ht="14.4" x14ac:dyDescent="0.3">
      <c r="A10" s="17" t="s">
        <v>14</v>
      </c>
      <c r="B10" s="15" t="s">
        <v>15</v>
      </c>
      <c r="C10" s="14" t="s">
        <v>18</v>
      </c>
      <c r="D10" s="15" t="s">
        <v>19</v>
      </c>
      <c r="E10" s="16">
        <v>1641</v>
      </c>
      <c r="F10" s="16">
        <v>1177</v>
      </c>
      <c r="G10" s="16">
        <f t="shared" si="0"/>
        <v>-464</v>
      </c>
      <c r="H10" s="18">
        <f t="shared" si="1"/>
        <v>-0.28275441803778184</v>
      </c>
    </row>
    <row r="11" spans="1:8" ht="14.4" x14ac:dyDescent="0.3">
      <c r="A11" s="17" t="s">
        <v>14</v>
      </c>
      <c r="B11" s="15" t="s">
        <v>15</v>
      </c>
      <c r="C11" s="14" t="s">
        <v>20</v>
      </c>
      <c r="D11" s="15" t="s">
        <v>21</v>
      </c>
      <c r="E11" s="16">
        <v>52589</v>
      </c>
      <c r="F11" s="16">
        <v>53558</v>
      </c>
      <c r="G11" s="16">
        <f t="shared" si="0"/>
        <v>969</v>
      </c>
      <c r="H11" s="18">
        <f t="shared" si="1"/>
        <v>1.8425906558405751E-2</v>
      </c>
    </row>
    <row r="12" spans="1:8" ht="14.4" x14ac:dyDescent="0.3">
      <c r="A12" s="17" t="s">
        <v>14</v>
      </c>
      <c r="B12" s="15" t="s">
        <v>15</v>
      </c>
      <c r="C12" s="14" t="s">
        <v>22</v>
      </c>
      <c r="D12" s="15" t="s">
        <v>23</v>
      </c>
      <c r="E12" s="16">
        <v>15571</v>
      </c>
      <c r="F12" s="16">
        <v>13698</v>
      </c>
      <c r="G12" s="16">
        <f t="shared" si="0"/>
        <v>-1873</v>
      </c>
      <c r="H12" s="18">
        <f t="shared" si="1"/>
        <v>-0.12028771434076167</v>
      </c>
    </row>
    <row r="13" spans="1:8" ht="14.4" x14ac:dyDescent="0.3">
      <c r="A13" s="17" t="s">
        <v>14</v>
      </c>
      <c r="B13" s="15" t="s">
        <v>15</v>
      </c>
      <c r="C13" s="14" t="s">
        <v>24</v>
      </c>
      <c r="D13" s="15" t="s">
        <v>25</v>
      </c>
      <c r="E13" s="16">
        <v>39696</v>
      </c>
      <c r="F13" s="16">
        <v>38451</v>
      </c>
      <c r="G13" s="16">
        <f t="shared" si="0"/>
        <v>-1245</v>
      </c>
      <c r="H13" s="18">
        <f t="shared" si="1"/>
        <v>-3.1363361547763001E-2</v>
      </c>
    </row>
    <row r="14" spans="1:8" ht="14.4" x14ac:dyDescent="0.3">
      <c r="A14" s="17" t="s">
        <v>26</v>
      </c>
      <c r="B14" s="15" t="s">
        <v>27</v>
      </c>
      <c r="C14" s="14" t="s">
        <v>28</v>
      </c>
      <c r="D14" s="15" t="s">
        <v>29</v>
      </c>
      <c r="E14" s="16">
        <v>28109</v>
      </c>
      <c r="F14" s="16">
        <v>32406</v>
      </c>
      <c r="G14" s="16">
        <f t="shared" si="0"/>
        <v>4297</v>
      </c>
      <c r="H14" s="18">
        <f t="shared" si="1"/>
        <v>0.15286918780461775</v>
      </c>
    </row>
    <row r="15" spans="1:8" ht="14.4" x14ac:dyDescent="0.3">
      <c r="A15" s="17" t="s">
        <v>26</v>
      </c>
      <c r="B15" s="15" t="s">
        <v>27</v>
      </c>
      <c r="C15" s="14" t="s">
        <v>30</v>
      </c>
      <c r="D15" s="15" t="s">
        <v>31</v>
      </c>
      <c r="E15" s="16">
        <v>29780</v>
      </c>
      <c r="F15" s="16">
        <v>29011</v>
      </c>
      <c r="G15" s="16">
        <f t="shared" si="0"/>
        <v>-769</v>
      </c>
      <c r="H15" s="18">
        <f t="shared" si="1"/>
        <v>-2.5822699798522499E-2</v>
      </c>
    </row>
    <row r="16" spans="1:8" ht="14.4" x14ac:dyDescent="0.3">
      <c r="A16" s="17" t="s">
        <v>32</v>
      </c>
      <c r="B16" s="15" t="s">
        <v>33</v>
      </c>
      <c r="C16" s="14" t="s">
        <v>34</v>
      </c>
      <c r="D16" s="15" t="s">
        <v>35</v>
      </c>
      <c r="E16" s="16">
        <v>80890</v>
      </c>
      <c r="F16" s="16">
        <v>88889</v>
      </c>
      <c r="G16" s="16">
        <f t="shared" si="0"/>
        <v>7999</v>
      </c>
      <c r="H16" s="18">
        <f t="shared" si="1"/>
        <v>9.8887377920632957E-2</v>
      </c>
    </row>
    <row r="17" spans="1:8" ht="14.4" x14ac:dyDescent="0.3">
      <c r="A17" s="17" t="s">
        <v>36</v>
      </c>
      <c r="B17" s="15" t="s">
        <v>37</v>
      </c>
      <c r="C17" s="14" t="s">
        <v>38</v>
      </c>
      <c r="D17" s="15" t="s">
        <v>39</v>
      </c>
      <c r="E17" s="16">
        <v>63114</v>
      </c>
      <c r="F17" s="16">
        <v>63876</v>
      </c>
      <c r="G17" s="16">
        <f t="shared" si="0"/>
        <v>762</v>
      </c>
      <c r="H17" s="18">
        <f t="shared" si="1"/>
        <v>1.207339100674969E-2</v>
      </c>
    </row>
    <row r="18" spans="1:8" ht="14.4" x14ac:dyDescent="0.3">
      <c r="A18" s="17" t="s">
        <v>40</v>
      </c>
      <c r="B18" s="15" t="s">
        <v>41</v>
      </c>
      <c r="C18" s="14" t="s">
        <v>42</v>
      </c>
      <c r="D18" s="15" t="s">
        <v>43</v>
      </c>
      <c r="E18" s="16">
        <v>85751</v>
      </c>
      <c r="F18" s="16">
        <v>78473</v>
      </c>
      <c r="G18" s="16">
        <f t="shared" si="0"/>
        <v>-7278</v>
      </c>
      <c r="H18" s="18">
        <f t="shared" si="1"/>
        <v>-8.4873645788387311E-2</v>
      </c>
    </row>
    <row r="19" spans="1:8" ht="14.4" x14ac:dyDescent="0.3">
      <c r="A19" s="23" t="s">
        <v>44</v>
      </c>
      <c r="B19" s="24"/>
      <c r="C19" s="25"/>
      <c r="D19" s="24"/>
      <c r="E19" s="26">
        <f>SUM(E4:E18)</f>
        <v>483939</v>
      </c>
      <c r="F19" s="26">
        <f>SUM(F4:F18)</f>
        <v>481831</v>
      </c>
      <c r="G19" s="26">
        <f>SUM(G4:G18)</f>
        <v>-2108</v>
      </c>
      <c r="H19" s="27">
        <f>G19/E19</f>
        <v>-4.3559208908560791E-3</v>
      </c>
    </row>
  </sheetData>
  <printOptions gridLines="1"/>
  <pageMargins left="0.75" right="0.75" top="1" bottom="1" header="0.5" footer="0.5"/>
  <pageSetup scale="90" orientation="landscape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4c7ac3-0834-42cc-a40e-499caae2d50b">
      <Terms xmlns="http://schemas.microsoft.com/office/infopath/2007/PartnerControls"/>
    </lcf76f155ced4ddcb4097134ff3c332f>
    <TaxCatchAll xmlns="6a597bc7-c86c-4892-ad3e-43cc0a7c804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C253738870084B85BD429824766166" ma:contentTypeVersion="14" ma:contentTypeDescription="Create a new document." ma:contentTypeScope="" ma:versionID="e96d6277eb334ed1b0ae705b93617138">
  <xsd:schema xmlns:xsd="http://www.w3.org/2001/XMLSchema" xmlns:xs="http://www.w3.org/2001/XMLSchema" xmlns:p="http://schemas.microsoft.com/office/2006/metadata/properties" xmlns:ns2="bf4c7ac3-0834-42cc-a40e-499caae2d50b" xmlns:ns3="6a597bc7-c86c-4892-ad3e-43cc0a7c8044" targetNamespace="http://schemas.microsoft.com/office/2006/metadata/properties" ma:root="true" ma:fieldsID="2a159ca89e9141535715116788e1883a" ns2:_="" ns3:_="">
    <xsd:import namespace="bf4c7ac3-0834-42cc-a40e-499caae2d50b"/>
    <xsd:import namespace="6a597bc7-c86c-4892-ad3e-43cc0a7c80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c7ac3-0834-42cc-a40e-499caae2d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3d99294-4495-451a-babc-f01b43cdf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97bc7-c86c-4892-ad3e-43cc0a7c80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5cc5181-36ca-49e1-8e86-be14be12f89d}" ma:internalName="TaxCatchAll" ma:showField="CatchAllData" ma:web="6a597bc7-c86c-4892-ad3e-43cc0a7c80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27E6F3-2218-48A5-B317-DFC1AD880DEC}">
  <ds:schemaRefs>
    <ds:schemaRef ds:uri="http://schemas.microsoft.com/office/2006/metadata/properties"/>
    <ds:schemaRef ds:uri="http://schemas.microsoft.com/office/infopath/2007/PartnerControls"/>
    <ds:schemaRef ds:uri="bf4c7ac3-0834-42cc-a40e-499caae2d50b"/>
    <ds:schemaRef ds:uri="6a597bc7-c86c-4892-ad3e-43cc0a7c8044"/>
  </ds:schemaRefs>
</ds:datastoreItem>
</file>

<file path=customXml/itemProps2.xml><?xml version="1.0" encoding="utf-8"?>
<ds:datastoreItem xmlns:ds="http://schemas.openxmlformats.org/officeDocument/2006/customXml" ds:itemID="{48DE71CE-3FEB-4D6F-BDFB-AA0B740872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FC42F4-901F-4271-8F5F-883543E5F4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4c7ac3-0834-42cc-a40e-499caae2d50b"/>
    <ds:schemaRef ds:uri="6a597bc7-c86c-4892-ad3e-43cc0a7c80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2021-2022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Kevin</dc:creator>
  <cp:lastModifiedBy>Wenzel, Brooke</cp:lastModifiedBy>
  <cp:lastPrinted>2017-01-06T22:24:18Z</cp:lastPrinted>
  <dcterms:created xsi:type="dcterms:W3CDTF">2012-01-11T16:16:53Z</dcterms:created>
  <dcterms:modified xsi:type="dcterms:W3CDTF">2024-12-17T20:43:39Z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0x010100E8C253738870084B85BD429824766166</vt:lpwstr>
  </property>
  <property fmtid="{D5CDD505-2E9C-101B-9397-08002B2CF9AE}" pid="3" name="MediaServiceImageTags">
    <vt:lpwstr/>
  </property>
</Properties>
</file>