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Data Pipeline Collections\Snapshots\Student October\2020-2021\Post Collection Processing\Posted Documents to Web\Final Release\State - Debbie\"/>
    </mc:Choice>
  </mc:AlternateContent>
  <xr:revisionPtr revIDLastSave="0" documentId="13_ncr:1_{E2897903-BE3D-4BF9-A182-5DCDA32CFDE4}" xr6:coauthVersionLast="46" xr6:coauthVersionMax="46" xr10:uidLastSave="{00000000-0000-0000-0000-000000000000}"/>
  <bookViews>
    <workbookView xWindow="-23148" yWindow="-72" windowWidth="23256" windowHeight="12576" xr2:uid="{00000000-000D-0000-FFFF-FFFF00000000}"/>
  </bookViews>
  <sheets>
    <sheet name="Data" sheetId="3" r:id="rId1"/>
    <sheet name="Historical Percentages" sheetId="5" r:id="rId2"/>
    <sheet name="Historical Count" sheetId="4" r:id="rId3"/>
    <sheet name="Specification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3" l="1"/>
  <c r="N5" i="3"/>
  <c r="I5" i="3"/>
  <c r="J5" i="3" s="1"/>
  <c r="D5" i="3"/>
  <c r="X9" i="5" l="1"/>
  <c r="W9" i="5"/>
  <c r="V9" i="5"/>
  <c r="U9" i="5"/>
  <c r="M12" i="3" l="1"/>
  <c r="N12" i="3" s="1"/>
  <c r="O12" i="3" s="1"/>
  <c r="L12" i="3"/>
  <c r="N11" i="3"/>
  <c r="N10" i="3"/>
  <c r="N9" i="3"/>
  <c r="O9" i="3" s="1"/>
  <c r="O8" i="3"/>
  <c r="N8" i="3"/>
  <c r="N7" i="3"/>
  <c r="O7" i="3" s="1"/>
  <c r="N6" i="3"/>
  <c r="O6" i="3" s="1"/>
  <c r="D6" i="3"/>
  <c r="D7" i="3"/>
  <c r="D8" i="3"/>
  <c r="D9" i="3"/>
  <c r="D10" i="3"/>
  <c r="D11" i="3"/>
  <c r="B12" i="3"/>
  <c r="AK10" i="4" l="1"/>
  <c r="I6" i="3" l="1"/>
  <c r="J6" i="3" s="1"/>
  <c r="I7" i="3"/>
  <c r="J7" i="3" s="1"/>
  <c r="I8" i="3"/>
  <c r="J8" i="3" s="1"/>
  <c r="I9" i="3"/>
  <c r="J9" i="3" s="1"/>
  <c r="I10" i="3"/>
  <c r="I11" i="3"/>
  <c r="E6" i="3"/>
  <c r="E7" i="3"/>
  <c r="E8" i="3"/>
  <c r="E9" i="3"/>
  <c r="E10" i="3"/>
  <c r="E11" i="3"/>
  <c r="E5" i="3"/>
  <c r="E9" i="5" l="1"/>
  <c r="D9" i="5"/>
  <c r="C9" i="5"/>
  <c r="B9" i="5"/>
  <c r="T9" i="5"/>
  <c r="S9" i="5"/>
  <c r="R9" i="5"/>
  <c r="Q9" i="5"/>
  <c r="P9" i="5"/>
  <c r="O9" i="5"/>
  <c r="N9" i="5"/>
  <c r="AJ10" i="4"/>
  <c r="AI10" i="4"/>
  <c r="AH10" i="4"/>
  <c r="AG10" i="4"/>
  <c r="AF10" i="4"/>
  <c r="H12" i="3" l="1"/>
  <c r="G12" i="3"/>
  <c r="C12" i="3"/>
  <c r="I12" i="3" l="1"/>
  <c r="J12" i="3" s="1"/>
  <c r="D12" i="3"/>
  <c r="E12" i="3" s="1"/>
</calcChain>
</file>

<file path=xl/sharedStrings.xml><?xml version="1.0" encoding="utf-8"?>
<sst xmlns="http://schemas.openxmlformats.org/spreadsheetml/2006/main" count="122" uniqueCount="66">
  <si>
    <t>COLORADO DEPARTMENT OF EDUCATION</t>
  </si>
  <si>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</si>
  <si>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</si>
  <si>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</si>
  <si>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</si>
  <si>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</si>
  <si>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</si>
  <si>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</si>
  <si>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</si>
  <si>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</si>
  <si>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Percent of Pupils by Racial/Ethnic Group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</si>
  <si>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</si>
  <si>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</si>
  <si>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</si>
  <si>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Exclude facilities but include detention centers</t>
  </si>
  <si>
    <t>Include school code 0000 (not attending a school; for instance, expelled students)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</si>
  <si>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</si>
  <si>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</si>
  <si>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</si>
  <si>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</si>
  <si>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</si>
  <si>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</si>
  <si>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</si>
  <si>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</si>
  <si>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</si>
  <si>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</si>
  <si>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</si>
  <si>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</si>
  <si>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</si>
  <si>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</si>
  <si>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</si>
  <si>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</si>
  <si>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</si>
  <si>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</si>
  <si>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</si>
  <si>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</si>
  <si>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</si>
  <si>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</si>
  <si>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</si>
  <si>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</si>
  <si>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</si>
  <si>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</si>
  <si>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</si>
  <si>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</si>
  <si>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</si>
  <si>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</si>
  <si>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</si>
  <si>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</si>
  <si>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</si>
  <si>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</si>
  <si>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</si>
  <si>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2018-2019</t>
  </si>
  <si>
    <t>Pupil Count October 2019</t>
  </si>
  <si>
    <t>2019-2020</t>
  </si>
  <si>
    <t>Pupil Count October 2009</t>
  </si>
  <si>
    <t>Count Change From 2009 to 2019</t>
  </si>
  <si>
    <t>Percent Change From 2009 to 2019</t>
  </si>
  <si>
    <t>2020-2021</t>
  </si>
  <si>
    <t>Pupil Count October 2020</t>
  </si>
  <si>
    <t>Count Change From 2019 to 2020</t>
  </si>
  <si>
    <t>Percent Change From 2019 to 2020</t>
  </si>
  <si>
    <t>Pupil Count October 2010</t>
  </si>
  <si>
    <t>Count Change From 2010 to 2020</t>
  </si>
  <si>
    <t>Percent Change From 2010 to 2020</t>
  </si>
  <si>
    <t>Student October Preschool (PK) Through Grade 12 Pupil Counts by Racial/Ethnic Group</t>
  </si>
  <si>
    <t>Revised 01/20/2021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</si>
</sst>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D0D2D3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4" fillId="0" borderId="0"/>
    <xf numFmtId="9" fontId="12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1" fillId="0" borderId="0"/>
    <xf numFmtId="43" fontId="17" fillId="0" borderId="0" applyFont="0" applyFill="0" applyBorder="0" applyAlignment="0" applyProtection="0"/>
  </cellStyleXfs>
  <cellXfs count="76">
    <xf numFmtId="0" fontId="6" fillId="0" borderId="0" xfId="0" applyNumberFormat="1" applyFont="1" applyFill="1" applyBorder="1" applyAlignment="1" applyProtection="1"/>
    <xf numFmtId="0" fontId="0" fillId="0" borderId="0" xfId="0"/>
    <xf numFmtId="0" fontId="0" fillId="0" borderId="0" xfId="0" applyAlignment="1">
      <alignment horizontal="center" wrapText="1"/>
    </xf>
    <xf numFmtId="0" fontId="0" fillId="0" borderId="2" xfId="0" applyBorder="1"/>
    <xf numFmtId="3" fontId="0" fillId="0" borderId="0" xfId="0" applyNumberFormat="1" applyBorder="1"/>
    <xf numFmtId="3" fontId="5" fillId="0" borderId="2" xfId="0" applyNumberFormat="1" applyFont="1" applyBorder="1"/>
    <xf numFmtId="0" fontId="0" fillId="0" borderId="0" xfId="0" applyBorder="1"/>
    <xf numFmtId="10" fontId="0" fillId="0" borderId="0" xfId="0" applyNumberFormat="1" applyBorder="1"/>
    <xf numFmtId="0" fontId="7" fillId="0" borderId="0" xfId="0" applyFont="1" applyFill="1" applyBorder="1"/>
    <xf numFmtId="164" fontId="0" fillId="0" borderId="0" xfId="0" applyNumberFormat="1" applyBorder="1"/>
    <xf numFmtId="0" fontId="5" fillId="0" borderId="2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11" fillId="0" borderId="0" xfId="0" applyFont="1"/>
    <xf numFmtId="0" fontId="7" fillId="0" borderId="1" xfId="0" applyFont="1" applyBorder="1"/>
    <xf numFmtId="164" fontId="5" fillId="0" borderId="4" xfId="0" applyNumberFormat="1" applyFont="1" applyFill="1" applyBorder="1" applyAlignment="1" applyProtection="1">
      <alignment wrapText="1"/>
    </xf>
    <xf numFmtId="164" fontId="5" fillId="0" borderId="0" xfId="0" applyNumberFormat="1" applyFont="1" applyFill="1" applyBorder="1" applyAlignment="1" applyProtection="1">
      <alignment wrapText="1"/>
    </xf>
    <xf numFmtId="164" fontId="3" fillId="0" borderId="0" xfId="3" applyNumberFormat="1" applyFont="1"/>
    <xf numFmtId="1" fontId="6" fillId="0" borderId="0" xfId="0" applyNumberFormat="1" applyFont="1" applyFill="1" applyBorder="1" applyAlignment="1" applyProtection="1"/>
    <xf numFmtId="1" fontId="3" fillId="0" borderId="0" xfId="4" applyNumberFormat="1"/>
    <xf numFmtId="1" fontId="3" fillId="0" borderId="0" xfId="4" applyNumberFormat="1"/>
    <xf numFmtId="164" fontId="6" fillId="0" borderId="0" xfId="3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/>
    <xf numFmtId="0" fontId="13" fillId="0" borderId="0" xfId="0" applyFont="1"/>
    <xf numFmtId="0" fontId="0" fillId="3" borderId="7" xfId="0" applyFill="1" applyBorder="1"/>
    <xf numFmtId="3" fontId="6" fillId="3" borderId="8" xfId="0" applyNumberFormat="1" applyFont="1" applyFill="1" applyBorder="1"/>
    <xf numFmtId="10" fontId="0" fillId="3" borderId="9" xfId="0" applyNumberFormat="1" applyFill="1" applyBorder="1"/>
    <xf numFmtId="3" fontId="6" fillId="3" borderId="7" xfId="0" applyNumberFormat="1" applyFont="1" applyFill="1" applyBorder="1"/>
    <xf numFmtId="164" fontId="0" fillId="3" borderId="8" xfId="0" applyNumberFormat="1" applyFill="1" applyBorder="1"/>
    <xf numFmtId="164" fontId="0" fillId="0" borderId="4" xfId="3" applyNumberFormat="1" applyFont="1" applyBorder="1"/>
    <xf numFmtId="164" fontId="0" fillId="0" borderId="0" xfId="3" applyNumberFormat="1" applyFont="1" applyBorder="1"/>
    <xf numFmtId="164" fontId="0" fillId="0" borderId="10" xfId="3" applyNumberFormat="1" applyFont="1" applyBorder="1"/>
    <xf numFmtId="0" fontId="5" fillId="0" borderId="0" xfId="0" applyFont="1" applyBorder="1"/>
    <xf numFmtId="0" fontId="7" fillId="0" borderId="0" xfId="0" applyFont="1" applyBorder="1"/>
    <xf numFmtId="0" fontId="5" fillId="2" borderId="0" xfId="0" applyFont="1" applyFill="1" applyBorder="1" applyAlignment="1">
      <alignment horizontal="center"/>
    </xf>
    <xf numFmtId="0" fontId="0" fillId="3" borderId="0" xfId="0" applyFill="1" applyBorder="1"/>
    <xf numFmtId="164" fontId="0" fillId="3" borderId="0" xfId="0" applyNumberFormat="1" applyFill="1" applyBorder="1"/>
    <xf numFmtId="0" fontId="14" fillId="0" borderId="0" xfId="0" applyNumberFormat="1" applyFont="1" applyFill="1" applyBorder="1" applyAlignment="1" applyProtection="1"/>
    <xf numFmtId="0" fontId="6" fillId="0" borderId="0" xfId="0" applyFont="1" applyBorder="1"/>
    <xf numFmtId="0" fontId="14" fillId="0" borderId="0" xfId="0" applyFont="1" applyBorder="1"/>
    <xf numFmtId="0" fontId="14" fillId="0" borderId="0" xfId="0" applyFont="1"/>
    <xf numFmtId="0" fontId="14" fillId="0" borderId="0" xfId="0" applyFont="1" applyFill="1" applyBorder="1"/>
    <xf numFmtId="3" fontId="5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/>
    <xf numFmtId="10" fontId="5" fillId="0" borderId="3" xfId="0" applyNumberFormat="1" applyFont="1" applyBorder="1"/>
    <xf numFmtId="3" fontId="15" fillId="0" borderId="0" xfId="5" applyNumberFormat="1" applyFont="1"/>
    <xf numFmtId="3" fontId="5" fillId="0" borderId="11" xfId="6" applyNumberFormat="1" applyFont="1" applyBorder="1"/>
    <xf numFmtId="3" fontId="0" fillId="0" borderId="2" xfId="0" applyNumberFormat="1" applyBorder="1"/>
    <xf numFmtId="3" fontId="15" fillId="0" borderId="0" xfId="5" applyNumberFormat="1" applyFont="1" applyBorder="1"/>
    <xf numFmtId="3" fontId="5" fillId="0" borderId="2" xfId="6" applyNumberFormat="1" applyFont="1" applyBorder="1"/>
    <xf numFmtId="164" fontId="0" fillId="0" borderId="3" xfId="0" applyNumberFormat="1" applyBorder="1"/>
    <xf numFmtId="3" fontId="5" fillId="0" borderId="12" xfId="0" applyNumberFormat="1" applyFont="1" applyBorder="1"/>
    <xf numFmtId="10" fontId="5" fillId="0" borderId="13" xfId="0" applyNumberFormat="1" applyFont="1" applyBorder="1"/>
    <xf numFmtId="3" fontId="5" fillId="0" borderId="14" xfId="0" applyNumberFormat="1" applyFont="1" applyBorder="1"/>
    <xf numFmtId="10" fontId="5" fillId="0" borderId="15" xfId="0" applyNumberFormat="1" applyFont="1" applyBorder="1"/>
    <xf numFmtId="3" fontId="5" fillId="0" borderId="16" xfId="0" applyNumberFormat="1" applyFont="1" applyBorder="1"/>
    <xf numFmtId="10" fontId="5" fillId="0" borderId="17" xfId="0" applyNumberFormat="1" applyFont="1" applyBorder="1"/>
    <xf numFmtId="164" fontId="5" fillId="0" borderId="4" xfId="0" applyNumberFormat="1" applyFont="1" applyBorder="1"/>
    <xf numFmtId="164" fontId="0" fillId="0" borderId="10" xfId="0" applyNumberFormat="1" applyBorder="1"/>
    <xf numFmtId="164" fontId="0" fillId="5" borderId="9" xfId="0" applyNumberFormat="1" applyFill="1" applyBorder="1"/>
    <xf numFmtId="0" fontId="5" fillId="6" borderId="0" xfId="0" applyFont="1" applyFill="1" applyAlignment="1">
      <alignment horizontal="center"/>
    </xf>
    <xf numFmtId="164" fontId="0" fillId="0" borderId="0" xfId="0" applyNumberFormat="1"/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164" fontId="0" fillId="3" borderId="0" xfId="0" applyNumberFormat="1" applyFill="1"/>
    <xf numFmtId="164" fontId="5" fillId="3" borderId="0" xfId="0" applyNumberFormat="1" applyFont="1" applyFill="1"/>
    <xf numFmtId="0" fontId="6" fillId="6" borderId="0" xfId="0" applyFont="1" applyFill="1" applyAlignment="1"/>
    <xf numFmtId="165" fontId="6" fillId="0" borderId="0" xfId="8" applyNumberFormat="1" applyFont="1" applyBorder="1"/>
    <xf numFmtId="165" fontId="16" fillId="0" borderId="0" xfId="8" applyNumberFormat="1" applyFont="1"/>
    <xf numFmtId="165" fontId="6" fillId="0" borderId="0" xfId="8" applyNumberFormat="1" applyFont="1" applyFill="1" applyBorder="1" applyAlignment="1" applyProtection="1"/>
    <xf numFmtId="165" fontId="2" fillId="0" borderId="0" xfId="8" applyNumberFormat="1" applyFont="1"/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</cellXfs>
  <cellStyles count="9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71BD19F7-7EAD-4B49-B7B2-31E99622545A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topLeftCell="A4" workbookViewId="0">
      <selection activeCell="N22" sqref="N22"/>
    </sheetView>
  </sheetViews>
  <sheetFormatPr defaultRowHeight="13.2" x14ac:dyDescent="0.25"/>
  <cols>
    <col min="1" max="1" width="38.6640625" customWidth="1"/>
    <col min="2" max="15" width="9.33203125" customWidth="1"/>
  </cols>
  <sheetData>
    <row r="1" spans="1:15" s="1" customFormat="1" ht="33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s="16" customFormat="1" ht="17.399999999999999" x14ac:dyDescent="0.3">
      <c r="A2" s="74" t="s">
        <v>64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1" customFormat="1" ht="13.8" thickBot="1" x14ac:dyDescent="0.3">
      <c r="A3" s="26" t="s">
        <v>65</v>
      </c>
    </row>
    <row r="4" spans="1:15" s="2" customFormat="1" ht="66.599999999999994" thickTop="1" x14ac:dyDescent="0.25">
      <c r="A4" s="17" t="s">
        <v>1</v>
      </c>
      <c r="B4" s="12" t="s">
        <v>52</v>
      </c>
      <c r="C4" s="14" t="s">
        <v>58</v>
      </c>
      <c r="D4" s="12" t="s">
        <v>59</v>
      </c>
      <c r="E4" s="13" t="s">
        <v>60</v>
      </c>
      <c r="G4" s="11" t="s">
        <v>61</v>
      </c>
      <c r="H4" s="12" t="s">
        <v>58</v>
      </c>
      <c r="I4" s="12" t="s">
        <v>62</v>
      </c>
      <c r="J4" s="13" t="s">
        <v>63</v>
      </c>
      <c r="L4" s="11" t="s">
        <v>54</v>
      </c>
      <c r="M4" s="12" t="s">
        <v>52</v>
      </c>
      <c r="N4" s="12" t="s">
        <v>55</v>
      </c>
      <c r="O4" s="13" t="s">
        <v>56</v>
      </c>
    </row>
    <row r="5" spans="1:15" s="1" customFormat="1" x14ac:dyDescent="0.25">
      <c r="A5" s="10" t="s">
        <v>2</v>
      </c>
      <c r="B5" s="45">
        <v>6210</v>
      </c>
      <c r="C5" s="45">
        <v>5847</v>
      </c>
      <c r="D5" s="46">
        <f>C5-B5</f>
        <v>-363</v>
      </c>
      <c r="E5" s="47">
        <f>D5/B5</f>
        <v>-5.8454106280193235E-2</v>
      </c>
      <c r="G5" s="49">
        <v>9604</v>
      </c>
      <c r="H5" s="45">
        <v>5847</v>
      </c>
      <c r="I5" s="54">
        <f>H5-G5</f>
        <v>-3757</v>
      </c>
      <c r="J5" s="55">
        <f>I5/G5</f>
        <v>-0.39119117034568929</v>
      </c>
      <c r="L5" s="49">
        <v>9494</v>
      </c>
      <c r="M5" s="45">
        <v>6503</v>
      </c>
      <c r="N5" s="54">
        <f>M5-L5</f>
        <v>-2991</v>
      </c>
      <c r="O5" s="55">
        <f>N5/L5</f>
        <v>-0.31504107857594271</v>
      </c>
    </row>
    <row r="6" spans="1:15" s="1" customFormat="1" x14ac:dyDescent="0.25">
      <c r="A6" s="3" t="s">
        <v>3</v>
      </c>
      <c r="B6" s="45">
        <v>29209</v>
      </c>
      <c r="C6" s="45">
        <v>28425</v>
      </c>
      <c r="D6" s="46">
        <f t="shared" ref="D6:D11" si="0">C6-B6</f>
        <v>-784</v>
      </c>
      <c r="E6" s="47">
        <f t="shared" ref="E6:E11" si="1">D6/B6</f>
        <v>-2.684104214454449E-2</v>
      </c>
      <c r="G6" s="52">
        <v>30820</v>
      </c>
      <c r="H6" s="45">
        <v>28425</v>
      </c>
      <c r="I6" s="56">
        <f t="shared" ref="I6:I11" si="2">H6-G6</f>
        <v>-2395</v>
      </c>
      <c r="J6" s="57">
        <f t="shared" ref="J6:J9" si="3">I6/G6</f>
        <v>-7.7709279688513946E-2</v>
      </c>
      <c r="L6" s="52">
        <v>29253</v>
      </c>
      <c r="M6" s="45">
        <v>29054</v>
      </c>
      <c r="N6" s="56">
        <f t="shared" ref="N6:N12" si="4">M6-L6</f>
        <v>-199</v>
      </c>
      <c r="O6" s="57">
        <f t="shared" ref="O6:O9" si="5">N6/L6</f>
        <v>-6.8027210884353739E-3</v>
      </c>
    </row>
    <row r="7" spans="1:15" s="1" customFormat="1" x14ac:dyDescent="0.25">
      <c r="A7" s="10" t="s">
        <v>4</v>
      </c>
      <c r="B7" s="48">
        <v>41554</v>
      </c>
      <c r="C7" s="45">
        <v>40420</v>
      </c>
      <c r="D7" s="46">
        <f t="shared" si="0"/>
        <v>-1134</v>
      </c>
      <c r="E7" s="47">
        <f t="shared" si="1"/>
        <v>-2.7289791596476872E-2</v>
      </c>
      <c r="G7" s="50">
        <v>49413</v>
      </c>
      <c r="H7" s="45">
        <v>40420</v>
      </c>
      <c r="I7" s="56">
        <f t="shared" si="2"/>
        <v>-8993</v>
      </c>
      <c r="J7" s="57">
        <f t="shared" si="3"/>
        <v>-0.18199664056017648</v>
      </c>
      <c r="L7" s="50">
        <v>48757</v>
      </c>
      <c r="M7" s="51">
        <v>41135</v>
      </c>
      <c r="N7" s="56">
        <f t="shared" si="4"/>
        <v>-7622</v>
      </c>
      <c r="O7" s="57">
        <f t="shared" si="5"/>
        <v>-0.15632627109953443</v>
      </c>
    </row>
    <row r="8" spans="1:15" s="1" customFormat="1" x14ac:dyDescent="0.25">
      <c r="A8" s="10" t="s">
        <v>5</v>
      </c>
      <c r="B8" s="48">
        <v>309972</v>
      </c>
      <c r="C8" s="45">
        <v>301858</v>
      </c>
      <c r="D8" s="46">
        <f t="shared" si="0"/>
        <v>-8114</v>
      </c>
      <c r="E8" s="47">
        <f t="shared" si="1"/>
        <v>-2.6176557882647465E-2</v>
      </c>
      <c r="G8" s="52">
        <v>237797</v>
      </c>
      <c r="H8" s="45">
        <v>301858</v>
      </c>
      <c r="I8" s="56">
        <f t="shared" si="2"/>
        <v>64061</v>
      </c>
      <c r="J8" s="57">
        <f t="shared" si="3"/>
        <v>0.26939364247656616</v>
      </c>
      <c r="L8" s="52">
        <v>232226</v>
      </c>
      <c r="M8" s="51">
        <v>305948</v>
      </c>
      <c r="N8" s="56">
        <f t="shared" si="4"/>
        <v>73722</v>
      </c>
      <c r="O8" s="57">
        <f t="shared" si="5"/>
        <v>0.31745799350632575</v>
      </c>
    </row>
    <row r="9" spans="1:15" s="1" customFormat="1" x14ac:dyDescent="0.25">
      <c r="A9" s="3" t="s">
        <v>6</v>
      </c>
      <c r="B9" s="48">
        <v>483051</v>
      </c>
      <c r="C9" s="45">
        <v>463292</v>
      </c>
      <c r="D9" s="46">
        <f t="shared" si="0"/>
        <v>-19759</v>
      </c>
      <c r="E9" s="47">
        <f t="shared" si="1"/>
        <v>-4.0904583573991155E-2</v>
      </c>
      <c r="G9" s="52">
        <v>504734</v>
      </c>
      <c r="H9" s="45">
        <v>463292</v>
      </c>
      <c r="I9" s="56">
        <f t="shared" si="2"/>
        <v>-41442</v>
      </c>
      <c r="J9" s="57">
        <f t="shared" si="3"/>
        <v>-8.2106614573220743E-2</v>
      </c>
      <c r="L9" s="52">
        <v>498713</v>
      </c>
      <c r="M9" s="51">
        <v>486634</v>
      </c>
      <c r="N9" s="56">
        <f t="shared" si="4"/>
        <v>-12079</v>
      </c>
      <c r="O9" s="57">
        <f t="shared" si="5"/>
        <v>-2.4220343163302339E-2</v>
      </c>
    </row>
    <row r="10" spans="1:15" s="1" customFormat="1" x14ac:dyDescent="0.25">
      <c r="A10" s="10" t="s">
        <v>7</v>
      </c>
      <c r="B10" s="48">
        <v>2433</v>
      </c>
      <c r="C10" s="45">
        <v>2453</v>
      </c>
      <c r="D10" s="46">
        <f t="shared" si="0"/>
        <v>20</v>
      </c>
      <c r="E10" s="47">
        <f t="shared" si="1"/>
        <v>8.2203041512535959E-3</v>
      </c>
      <c r="G10" s="5"/>
      <c r="H10" s="45">
        <v>2453</v>
      </c>
      <c r="I10" s="56">
        <f t="shared" si="2"/>
        <v>2453</v>
      </c>
      <c r="J10" s="57"/>
      <c r="L10" s="5"/>
      <c r="M10" s="51">
        <v>2436</v>
      </c>
      <c r="N10" s="56">
        <f t="shared" si="4"/>
        <v>2436</v>
      </c>
      <c r="O10" s="57"/>
    </row>
    <row r="11" spans="1:15" s="1" customFormat="1" x14ac:dyDescent="0.25">
      <c r="A11" s="3" t="s">
        <v>8</v>
      </c>
      <c r="B11" s="48">
        <v>40794</v>
      </c>
      <c r="C11" s="45">
        <v>40904</v>
      </c>
      <c r="D11" s="46">
        <f t="shared" si="0"/>
        <v>110</v>
      </c>
      <c r="E11" s="47">
        <f t="shared" si="1"/>
        <v>2.6964749718095798E-3</v>
      </c>
      <c r="G11" s="5"/>
      <c r="H11" s="45">
        <v>40904</v>
      </c>
      <c r="I11" s="58">
        <f t="shared" si="2"/>
        <v>40904</v>
      </c>
      <c r="J11" s="59"/>
      <c r="L11" s="5"/>
      <c r="M11" s="51">
        <v>39826</v>
      </c>
      <c r="N11" s="58">
        <f t="shared" si="4"/>
        <v>39826</v>
      </c>
      <c r="O11" s="59"/>
    </row>
    <row r="12" spans="1:15" s="1" customFormat="1" ht="13.8" thickBot="1" x14ac:dyDescent="0.3">
      <c r="A12" s="27" t="s">
        <v>9</v>
      </c>
      <c r="B12" s="28">
        <f>SUM(B5:B11)</f>
        <v>913223</v>
      </c>
      <c r="C12" s="28">
        <f>SUM(C5:C11)</f>
        <v>883199</v>
      </c>
      <c r="D12" s="28">
        <f>SUM(D5:D11)</f>
        <v>-30024</v>
      </c>
      <c r="E12" s="29">
        <f t="shared" ref="E12" si="6">D12/B12</f>
        <v>-3.2876964334012611E-2</v>
      </c>
      <c r="G12" s="30">
        <f>SUM(G5:G11)</f>
        <v>832368</v>
      </c>
      <c r="H12" s="28">
        <f>SUM(H5:H11)</f>
        <v>883199</v>
      </c>
      <c r="I12" s="28">
        <f t="shared" ref="I12" si="7">H12-G12</f>
        <v>50831</v>
      </c>
      <c r="J12" s="29">
        <f t="shared" ref="J12" si="8">I12/G12</f>
        <v>6.1067941102973686E-2</v>
      </c>
      <c r="L12" s="30">
        <f>SUM(L5:L11)</f>
        <v>818443</v>
      </c>
      <c r="M12" s="28">
        <f>SUM(M5:M11)</f>
        <v>911536</v>
      </c>
      <c r="N12" s="28">
        <f t="shared" si="4"/>
        <v>93093</v>
      </c>
      <c r="O12" s="29">
        <f t="shared" ref="O12" si="9">N12/L12</f>
        <v>0.11374402371331907</v>
      </c>
    </row>
    <row r="13" spans="1:15" s="1" customFormat="1" ht="13.8" thickTop="1" x14ac:dyDescent="0.25">
      <c r="A13" s="6"/>
      <c r="B13" s="4"/>
      <c r="D13" s="4"/>
      <c r="E13" s="7"/>
      <c r="G13" s="4"/>
      <c r="H13" s="4"/>
      <c r="I13" s="7"/>
      <c r="K13" s="4"/>
      <c r="L13" s="4"/>
      <c r="M13" s="7"/>
    </row>
    <row r="14" spans="1:15" s="1" customFormat="1" x14ac:dyDescent="0.25">
      <c r="A14" s="8" t="s">
        <v>10</v>
      </c>
      <c r="C14" s="45"/>
    </row>
    <row r="15" spans="1:15" s="1" customFormat="1" ht="13.8" thickBot="1" x14ac:dyDescent="0.3">
      <c r="A15" s="8"/>
    </row>
    <row r="16" spans="1:15" s="1" customFormat="1" ht="13.8" thickTop="1" x14ac:dyDescent="0.25">
      <c r="A16" s="17" t="s">
        <v>1</v>
      </c>
      <c r="B16" s="15">
        <v>2013</v>
      </c>
      <c r="C16" s="15">
        <v>2014</v>
      </c>
      <c r="D16" s="15">
        <v>2015</v>
      </c>
      <c r="E16" s="12">
        <v>2016</v>
      </c>
      <c r="F16" s="12">
        <v>2017</v>
      </c>
      <c r="G16" s="12">
        <v>2018</v>
      </c>
      <c r="H16" s="12">
        <v>2019</v>
      </c>
      <c r="I16" s="13">
        <v>2020</v>
      </c>
    </row>
    <row r="17" spans="1:15" s="1" customFormat="1" x14ac:dyDescent="0.25">
      <c r="A17" s="10" t="s">
        <v>2</v>
      </c>
      <c r="B17" s="18">
        <v>7.0000000000000001E-3</v>
      </c>
      <c r="C17" s="32">
        <v>7.0000000000000001E-3</v>
      </c>
      <c r="D17" s="18">
        <v>7.1448273407539887E-3</v>
      </c>
      <c r="E17" s="33">
        <v>7.1943240970631555E-3</v>
      </c>
      <c r="F17" s="33">
        <v>7.0912246781210178E-3</v>
      </c>
      <c r="G17" s="60">
        <v>7.0000000000000001E-3</v>
      </c>
      <c r="H17" s="60">
        <v>7.0000000000000001E-3</v>
      </c>
      <c r="I17" s="53">
        <v>7.0000000000000001E-3</v>
      </c>
    </row>
    <row r="18" spans="1:15" s="1" customFormat="1" x14ac:dyDescent="0.25">
      <c r="A18" s="3" t="s">
        <v>3</v>
      </c>
      <c r="B18" s="19">
        <v>3.1E-2</v>
      </c>
      <c r="C18" s="33">
        <v>3.1E-2</v>
      </c>
      <c r="D18" s="19">
        <v>3.0844878057461139E-2</v>
      </c>
      <c r="E18" s="33">
        <v>3.1280006276111327E-2</v>
      </c>
      <c r="F18" s="33">
        <v>3.1801204025135123E-2</v>
      </c>
      <c r="G18" s="9">
        <v>3.2000000000000001E-2</v>
      </c>
      <c r="H18" s="9">
        <v>3.2000000000000001E-2</v>
      </c>
      <c r="I18" s="53">
        <v>3.2000000000000001E-2</v>
      </c>
    </row>
    <row r="19" spans="1:15" s="1" customFormat="1" x14ac:dyDescent="0.25">
      <c r="A19" s="10" t="s">
        <v>4</v>
      </c>
      <c r="B19" s="19">
        <v>4.7E-2</v>
      </c>
      <c r="C19" s="33">
        <v>4.7E-2</v>
      </c>
      <c r="D19" s="19">
        <v>4.62233848508306E-2</v>
      </c>
      <c r="E19" s="33">
        <v>4.583108199938344E-2</v>
      </c>
      <c r="F19" s="33">
        <v>4.5778222085512153E-2</v>
      </c>
      <c r="G19" s="9">
        <v>4.4999999999999998E-2</v>
      </c>
      <c r="H19" s="9">
        <v>4.4999999999999998E-2</v>
      </c>
      <c r="I19" s="53">
        <v>4.4999999999999998E-2</v>
      </c>
      <c r="N19" s="42"/>
      <c r="O19" s="41"/>
    </row>
    <row r="20" spans="1:15" s="1" customFormat="1" x14ac:dyDescent="0.25">
      <c r="A20" s="10" t="s">
        <v>5</v>
      </c>
      <c r="B20" s="19">
        <v>0.32800000000000001</v>
      </c>
      <c r="C20" s="33">
        <v>0.33100000000000002</v>
      </c>
      <c r="D20" s="19">
        <v>0.3337815533548657</v>
      </c>
      <c r="E20" s="33">
        <v>0.33543273677127222</v>
      </c>
      <c r="F20" s="33">
        <v>0.33663707870105902</v>
      </c>
      <c r="G20" s="9">
        <v>0.33600000000000002</v>
      </c>
      <c r="H20" s="9">
        <v>0.33900000000000002</v>
      </c>
      <c r="I20" s="53">
        <v>0.34200000000000003</v>
      </c>
      <c r="N20" s="42"/>
      <c r="O20" s="41"/>
    </row>
    <row r="21" spans="1:15" s="1" customFormat="1" x14ac:dyDescent="0.25">
      <c r="A21" s="3" t="s">
        <v>6</v>
      </c>
      <c r="B21" s="19">
        <v>0.55000000000000004</v>
      </c>
      <c r="C21" s="33">
        <v>0.54500000000000004</v>
      </c>
      <c r="D21" s="19">
        <v>0.54144311276014556</v>
      </c>
      <c r="E21" s="33">
        <v>0.53759865814971841</v>
      </c>
      <c r="F21" s="33">
        <v>0.53442786834820055</v>
      </c>
      <c r="G21" s="9">
        <v>0.53400000000000003</v>
      </c>
      <c r="H21" s="9">
        <v>0.52900000000000003</v>
      </c>
      <c r="I21" s="53">
        <v>0.52500000000000002</v>
      </c>
      <c r="N21" s="42"/>
      <c r="O21" s="41"/>
    </row>
    <row r="22" spans="1:15" s="1" customFormat="1" x14ac:dyDescent="0.25">
      <c r="A22" s="10" t="s">
        <v>7</v>
      </c>
      <c r="B22" s="19">
        <v>2E-3</v>
      </c>
      <c r="C22" s="33">
        <v>2E-3</v>
      </c>
      <c r="D22" s="19">
        <v>2.3100570340513753E-3</v>
      </c>
      <c r="E22" s="33">
        <v>2.4563020223884804E-3</v>
      </c>
      <c r="F22" s="33">
        <v>2.5157094520367358E-3</v>
      </c>
      <c r="G22" s="9">
        <v>3.0000000000000001E-3</v>
      </c>
      <c r="H22" s="9">
        <v>3.0000000000000001E-3</v>
      </c>
      <c r="I22" s="53">
        <v>3.0000000000000001E-3</v>
      </c>
      <c r="N22" s="42"/>
      <c r="O22" s="41"/>
    </row>
    <row r="23" spans="1:15" s="1" customFormat="1" x14ac:dyDescent="0.25">
      <c r="A23" s="3" t="s">
        <v>8</v>
      </c>
      <c r="B23" s="19">
        <v>3.5000000000000003E-2</v>
      </c>
      <c r="C23" s="34">
        <v>3.6999999999999998E-2</v>
      </c>
      <c r="D23" s="19">
        <v>3.8252186601891641E-2</v>
      </c>
      <c r="E23" s="33">
        <v>4.0206890684062989E-2</v>
      </c>
      <c r="F23" s="33">
        <v>4.1748692709935406E-2</v>
      </c>
      <c r="G23" s="61">
        <v>4.3999999999999997E-2</v>
      </c>
      <c r="H23" s="61">
        <v>4.4999999999999998E-2</v>
      </c>
      <c r="I23" s="53">
        <v>4.5999999999999999E-2</v>
      </c>
      <c r="N23" s="42"/>
      <c r="O23" s="41"/>
    </row>
    <row r="24" spans="1:15" s="1" customFormat="1" ht="13.8" thickBot="1" x14ac:dyDescent="0.3">
      <c r="A24" s="27" t="s">
        <v>9</v>
      </c>
      <c r="B24" s="31">
        <v>1</v>
      </c>
      <c r="C24" s="31">
        <v>1</v>
      </c>
      <c r="D24" s="31">
        <v>1</v>
      </c>
      <c r="E24" s="31">
        <v>1</v>
      </c>
      <c r="F24" s="31">
        <v>1</v>
      </c>
      <c r="G24" s="31">
        <v>1</v>
      </c>
      <c r="H24" s="31">
        <v>1</v>
      </c>
      <c r="I24" s="62">
        <v>1</v>
      </c>
      <c r="N24" s="42"/>
      <c r="O24" s="41"/>
    </row>
    <row r="25" spans="1:15" s="1" customFormat="1" ht="13.8" thickTop="1" x14ac:dyDescent="0.25">
      <c r="N25" s="42"/>
      <c r="O25" s="41"/>
    </row>
    <row r="27" spans="1:15" ht="14.4" x14ac:dyDescent="0.3">
      <c r="G27" s="22"/>
      <c r="H27" s="23"/>
      <c r="I27" s="20"/>
      <c r="J27" s="24"/>
    </row>
    <row r="28" spans="1:15" ht="14.4" x14ac:dyDescent="0.3">
      <c r="G28" s="22"/>
      <c r="H28" s="23"/>
      <c r="I28" s="20"/>
      <c r="J28" s="24"/>
    </row>
    <row r="29" spans="1:15" ht="14.4" x14ac:dyDescent="0.3">
      <c r="G29" s="22"/>
      <c r="H29" s="23"/>
      <c r="I29" s="20"/>
      <c r="J29" s="24"/>
    </row>
    <row r="30" spans="1:15" ht="14.4" x14ac:dyDescent="0.3">
      <c r="G30" s="22"/>
      <c r="H30" s="23"/>
      <c r="I30" s="20"/>
      <c r="J30" s="24"/>
    </row>
    <row r="31" spans="1:15" ht="14.4" x14ac:dyDescent="0.3">
      <c r="G31" s="22"/>
      <c r="H31" s="23"/>
      <c r="I31" s="20"/>
      <c r="J31" s="24"/>
    </row>
    <row r="32" spans="1:15" ht="14.4" x14ac:dyDescent="0.3">
      <c r="G32" s="22"/>
      <c r="H32" s="23"/>
      <c r="I32" s="20"/>
      <c r="J32" s="24"/>
    </row>
    <row r="33" spans="7:10" ht="14.4" x14ac:dyDescent="0.3">
      <c r="G33" s="22"/>
      <c r="H33" s="23"/>
      <c r="I33" s="20"/>
      <c r="J33" s="24"/>
    </row>
    <row r="34" spans="7:10" x14ac:dyDescent="0.25">
      <c r="G34" s="21"/>
      <c r="H34" s="21"/>
      <c r="I34" s="25"/>
      <c r="J34" s="25"/>
    </row>
    <row r="45" spans="7:10" x14ac:dyDescent="0.25">
      <c r="G45" s="1"/>
    </row>
  </sheetData>
  <mergeCells count="2">
    <mergeCell ref="A2:O2"/>
    <mergeCell ref="A1:O1"/>
  </mergeCells>
  <printOptions gridLines="1"/>
  <pageMargins left="0.25" right="0.25" top="0.75" bottom="0.75" header="0.3" footer="0.3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topLeftCell="I1" workbookViewId="0">
      <selection activeCell="AC15" sqref="AC15"/>
    </sheetView>
  </sheetViews>
  <sheetFormatPr defaultRowHeight="13.2" x14ac:dyDescent="0.25"/>
  <cols>
    <col min="1" max="1" width="35.33203125" bestFit="1" customWidth="1"/>
    <col min="2" max="7" width="9.5546875" hidden="1" customWidth="1"/>
    <col min="8" max="16" width="9.5546875" customWidth="1"/>
    <col min="17" max="20" width="9.5546875" bestFit="1" customWidth="1"/>
    <col min="21" max="21" width="9.6640625" bestFit="1" customWidth="1"/>
    <col min="23" max="29" width="9.6640625" bestFit="1" customWidth="1"/>
  </cols>
  <sheetData>
    <row r="1" spans="1:29" x14ac:dyDescent="0.25">
      <c r="A1" s="36" t="s">
        <v>1</v>
      </c>
      <c r="B1" s="37" t="s">
        <v>40</v>
      </c>
      <c r="C1" s="37" t="s">
        <v>39</v>
      </c>
      <c r="D1" s="37" t="s">
        <v>38</v>
      </c>
      <c r="E1" s="37" t="s">
        <v>37</v>
      </c>
      <c r="F1" s="37" t="s">
        <v>36</v>
      </c>
      <c r="G1" s="37" t="s">
        <v>35</v>
      </c>
      <c r="H1" s="37" t="s">
        <v>34</v>
      </c>
      <c r="I1" s="37" t="s">
        <v>33</v>
      </c>
      <c r="J1" s="37" t="s">
        <v>32</v>
      </c>
      <c r="K1" s="37" t="s">
        <v>31</v>
      </c>
      <c r="L1" s="37" t="s">
        <v>30</v>
      </c>
      <c r="M1" s="37" t="s">
        <v>29</v>
      </c>
      <c r="N1" s="37" t="s">
        <v>28</v>
      </c>
      <c r="O1" s="37" t="s">
        <v>27</v>
      </c>
      <c r="P1" s="37" t="s">
        <v>26</v>
      </c>
      <c r="Q1" s="37" t="s">
        <v>25</v>
      </c>
      <c r="R1" s="37" t="s">
        <v>24</v>
      </c>
      <c r="S1" s="37" t="s">
        <v>23</v>
      </c>
      <c r="T1" s="37" t="s">
        <v>22</v>
      </c>
      <c r="U1" s="63" t="s">
        <v>21</v>
      </c>
      <c r="V1" s="63" t="s">
        <v>16</v>
      </c>
      <c r="W1" s="63" t="s">
        <v>17</v>
      </c>
      <c r="X1" s="63" t="s">
        <v>18</v>
      </c>
      <c r="Y1" s="63" t="s">
        <v>19</v>
      </c>
      <c r="Z1" s="63" t="s">
        <v>20</v>
      </c>
      <c r="AA1" s="63" t="s">
        <v>51</v>
      </c>
      <c r="AB1" s="69" t="s">
        <v>53</v>
      </c>
      <c r="AC1" s="69" t="s">
        <v>57</v>
      </c>
    </row>
    <row r="2" spans="1:29" x14ac:dyDescent="0.25">
      <c r="A2" s="35" t="s">
        <v>2</v>
      </c>
      <c r="B2" s="9">
        <v>0.01</v>
      </c>
      <c r="C2" s="9">
        <v>0.01</v>
      </c>
      <c r="D2" s="9">
        <v>1.1000000000000001E-2</v>
      </c>
      <c r="E2" s="9">
        <v>1.1000000000000001E-2</v>
      </c>
      <c r="F2" s="9">
        <v>1.1000000000000001E-2</v>
      </c>
      <c r="G2" s="9">
        <v>1.2E-2</v>
      </c>
      <c r="H2" s="9">
        <v>1.2E-2</v>
      </c>
      <c r="I2" s="9">
        <v>1.2E-2</v>
      </c>
      <c r="J2" s="9">
        <v>1.2E-2</v>
      </c>
      <c r="K2" s="9">
        <v>1.1903780214986261E-2</v>
      </c>
      <c r="L2" s="9">
        <v>1.187327431012E-2</v>
      </c>
      <c r="M2" s="9">
        <v>1.18018879368479E-2</v>
      </c>
      <c r="N2" s="9">
        <v>1.1768804725966687E-2</v>
      </c>
      <c r="O2" s="9">
        <v>1.1538165811275782E-2</v>
      </c>
      <c r="P2" s="9">
        <v>1.2E-2</v>
      </c>
      <c r="Q2" s="9">
        <v>1.1600074776129798E-2</v>
      </c>
      <c r="R2" s="9">
        <v>1.1538165811275782E-2</v>
      </c>
      <c r="S2" s="9">
        <v>8.8365452570566671E-3</v>
      </c>
      <c r="T2" s="9">
        <v>8.361573984653474E-3</v>
      </c>
      <c r="U2" s="64">
        <v>7.7770997069112604E-3</v>
      </c>
      <c r="V2" s="65">
        <v>7.0000000000000001E-3</v>
      </c>
      <c r="W2" s="33">
        <v>7.0000000000000001E-3</v>
      </c>
      <c r="X2" s="65">
        <v>7.1448273407539887E-3</v>
      </c>
      <c r="Y2" s="33">
        <v>7.1943240970631555E-3</v>
      </c>
      <c r="Z2" s="33">
        <v>7.0912246781210178E-3</v>
      </c>
      <c r="AA2" s="66">
        <v>7.0000000000000001E-3</v>
      </c>
      <c r="AB2" s="64">
        <v>7.0000000000000001E-3</v>
      </c>
      <c r="AC2" s="64">
        <v>7.0000000000000001E-3</v>
      </c>
    </row>
    <row r="3" spans="1:29" x14ac:dyDescent="0.25">
      <c r="A3" s="6" t="s">
        <v>3</v>
      </c>
      <c r="B3" s="9">
        <v>2.4E-2</v>
      </c>
      <c r="C3" s="9">
        <v>2.5000000000000001E-2</v>
      </c>
      <c r="D3" s="9">
        <v>2.6000000000000002E-2</v>
      </c>
      <c r="E3" s="9">
        <v>2.6000000000000002E-2</v>
      </c>
      <c r="F3" s="9">
        <v>2.7000000000000003E-2</v>
      </c>
      <c r="G3" s="9">
        <v>2.7000000000000003E-2</v>
      </c>
      <c r="H3" s="9">
        <v>2.7999999999999997E-2</v>
      </c>
      <c r="I3" s="9">
        <v>2.8999999999999998E-2</v>
      </c>
      <c r="J3" s="9">
        <v>0.03</v>
      </c>
      <c r="K3" s="9">
        <v>3.0338014156853253E-2</v>
      </c>
      <c r="L3" s="9">
        <v>3.1092774143820247E-2</v>
      </c>
      <c r="M3" s="9">
        <v>3.1839531889749917E-2</v>
      </c>
      <c r="N3" s="9">
        <v>3.2613986279121002E-2</v>
      </c>
      <c r="O3" s="9">
        <v>3.3000000000000002E-2</v>
      </c>
      <c r="P3" s="9">
        <v>3.4000000000000002E-2</v>
      </c>
      <c r="Q3" s="9">
        <v>3.5742256943977771E-2</v>
      </c>
      <c r="R3" s="9">
        <v>3.7026891951636776E-2</v>
      </c>
      <c r="S3" s="9">
        <v>2.9043679949153106E-2</v>
      </c>
      <c r="T3" s="9">
        <v>3.1046572199493132E-2</v>
      </c>
      <c r="U3" s="64">
        <v>3.1573913134104001E-2</v>
      </c>
      <c r="V3" s="65">
        <v>3.1E-2</v>
      </c>
      <c r="W3" s="33">
        <v>3.1E-2</v>
      </c>
      <c r="X3" s="65">
        <v>3.0844878057461139E-2</v>
      </c>
      <c r="Y3" s="33">
        <v>3.1280006276111327E-2</v>
      </c>
      <c r="Z3" s="33">
        <v>3.1801204025135123E-2</v>
      </c>
      <c r="AA3" s="64">
        <v>3.2000000000000001E-2</v>
      </c>
      <c r="AB3" s="64">
        <v>3.2000000000000001E-2</v>
      </c>
      <c r="AC3" s="64">
        <v>3.2000000000000001E-2</v>
      </c>
    </row>
    <row r="4" spans="1:29" x14ac:dyDescent="0.25">
      <c r="A4" s="35" t="s">
        <v>4</v>
      </c>
      <c r="B4" s="9">
        <v>5.4000000000000006E-2</v>
      </c>
      <c r="C4" s="9">
        <v>5.4000000000000006E-2</v>
      </c>
      <c r="D4" s="9">
        <v>5.4000000000000006E-2</v>
      </c>
      <c r="E4" s="9">
        <v>5.5E-2</v>
      </c>
      <c r="F4" s="9">
        <v>5.5999999999999994E-2</v>
      </c>
      <c r="G4" s="9">
        <v>5.5999999999999994E-2</v>
      </c>
      <c r="H4" s="9">
        <v>5.7000000000000002E-2</v>
      </c>
      <c r="I4" s="9">
        <v>5.7000000000000002E-2</v>
      </c>
      <c r="J4" s="9">
        <v>5.7000000000000002E-2</v>
      </c>
      <c r="K4" s="9">
        <v>5.723656734879539E-2</v>
      </c>
      <c r="L4" s="9">
        <v>5.8185115380351288E-2</v>
      </c>
      <c r="M4" s="9">
        <v>5.8862046521456143E-2</v>
      </c>
      <c r="N4" s="9">
        <v>5.9603590587005643E-2</v>
      </c>
      <c r="O4" s="9">
        <v>0.06</v>
      </c>
      <c r="P4" s="9">
        <v>0.06</v>
      </c>
      <c r="Q4" s="9">
        <v>5.9572871904335425E-2</v>
      </c>
      <c r="R4" s="9">
        <v>5.9364367683524592E-2</v>
      </c>
      <c r="S4" s="9">
        <v>4.8068576903556912E-2</v>
      </c>
      <c r="T4" s="9">
        <v>4.7914874190093236E-2</v>
      </c>
      <c r="U4" s="64">
        <v>4.68941973989098E-2</v>
      </c>
      <c r="V4" s="65">
        <v>4.7E-2</v>
      </c>
      <c r="W4" s="33">
        <v>4.7E-2</v>
      </c>
      <c r="X4" s="65">
        <v>4.62233848508306E-2</v>
      </c>
      <c r="Y4" s="33">
        <v>4.583108199938344E-2</v>
      </c>
      <c r="Z4" s="33">
        <v>4.5778222085512153E-2</v>
      </c>
      <c r="AA4" s="64">
        <v>4.4999999999999998E-2</v>
      </c>
      <c r="AB4" s="64">
        <v>4.4999999999999998E-2</v>
      </c>
      <c r="AC4" s="64">
        <v>4.4999999999999998E-2</v>
      </c>
    </row>
    <row r="5" spans="1:29" x14ac:dyDescent="0.25">
      <c r="A5" s="35" t="s">
        <v>5</v>
      </c>
      <c r="B5" s="9">
        <v>0.17100000000000001</v>
      </c>
      <c r="C5" s="9">
        <v>0.17600000000000002</v>
      </c>
      <c r="D5" s="9">
        <v>0.184</v>
      </c>
      <c r="E5" s="9">
        <v>0.188</v>
      </c>
      <c r="F5" s="9">
        <v>0.193</v>
      </c>
      <c r="G5" s="9">
        <v>0.19899999999999998</v>
      </c>
      <c r="H5" s="9">
        <v>0.20800000000000002</v>
      </c>
      <c r="I5" s="9">
        <v>0.22</v>
      </c>
      <c r="J5" s="9">
        <v>0.23300000000000001</v>
      </c>
      <c r="K5" s="9">
        <v>0.24316430408771822</v>
      </c>
      <c r="L5" s="9">
        <v>0.25337746875940387</v>
      </c>
      <c r="M5" s="9">
        <v>0.2621980885845952</v>
      </c>
      <c r="N5" s="9">
        <v>0.27082212555782698</v>
      </c>
      <c r="O5" s="9">
        <v>0.27600000000000002</v>
      </c>
      <c r="P5" s="9">
        <v>0.27900000000000003</v>
      </c>
      <c r="Q5" s="9">
        <v>0.28374120128096886</v>
      </c>
      <c r="R5" s="9">
        <v>0.28568734021490494</v>
      </c>
      <c r="S5" s="9">
        <v>0.3155377106565036</v>
      </c>
      <c r="T5" s="9">
        <v>0.31897596179171567</v>
      </c>
      <c r="U5" s="64">
        <v>0.32263962823703202</v>
      </c>
      <c r="V5" s="65">
        <v>0.32800000000000001</v>
      </c>
      <c r="W5" s="33">
        <v>0.33100000000000002</v>
      </c>
      <c r="X5" s="65">
        <v>0.3337815533548657</v>
      </c>
      <c r="Y5" s="33">
        <v>0.33543273677127222</v>
      </c>
      <c r="Z5" s="33">
        <v>0.33663707870105902</v>
      </c>
      <c r="AA5" s="64">
        <v>0.33600000000000002</v>
      </c>
      <c r="AB5" s="64">
        <v>0.34300000000000003</v>
      </c>
      <c r="AC5" s="64">
        <v>0.34200000000000003</v>
      </c>
    </row>
    <row r="6" spans="1:29" x14ac:dyDescent="0.25">
      <c r="A6" s="6" t="s">
        <v>6</v>
      </c>
      <c r="B6" s="9">
        <v>0.74099999999999999</v>
      </c>
      <c r="C6" s="9">
        <v>0.73499999999999999</v>
      </c>
      <c r="D6" s="9">
        <v>0.72499999999999998</v>
      </c>
      <c r="E6" s="9">
        <v>0.72</v>
      </c>
      <c r="F6" s="9">
        <v>0.71299999999999997</v>
      </c>
      <c r="G6" s="9">
        <v>0.70599999999999996</v>
      </c>
      <c r="H6" s="9">
        <v>0.69499999999999995</v>
      </c>
      <c r="I6" s="9">
        <v>0.68200000000000005</v>
      </c>
      <c r="J6" s="9">
        <v>0.66799999999999993</v>
      </c>
      <c r="K6" s="9">
        <v>0.65735733419164688</v>
      </c>
      <c r="L6" s="9">
        <v>0.64547136740630462</v>
      </c>
      <c r="M6" s="9">
        <v>0.63529844506735089</v>
      </c>
      <c r="N6" s="9">
        <v>0.62519149285007969</v>
      </c>
      <c r="O6" s="9">
        <v>0.61899999999999999</v>
      </c>
      <c r="P6" s="9">
        <v>0.61499999999999999</v>
      </c>
      <c r="Q6" s="9">
        <v>0.60934359509458813</v>
      </c>
      <c r="R6" s="9">
        <v>0.60638323433865793</v>
      </c>
      <c r="S6" s="9">
        <v>0.56838361895185197</v>
      </c>
      <c r="T6" s="9">
        <v>0.56105306901254293</v>
      </c>
      <c r="U6" s="64">
        <v>0.55626180431955496</v>
      </c>
      <c r="V6" s="65">
        <v>0.55000000000000004</v>
      </c>
      <c r="W6" s="33">
        <v>0.54500000000000004</v>
      </c>
      <c r="X6" s="65">
        <v>0.54144311276014556</v>
      </c>
      <c r="Y6" s="33">
        <v>0.53759865814971841</v>
      </c>
      <c r="Z6" s="33">
        <v>0.53442786834820055</v>
      </c>
      <c r="AA6" s="64">
        <v>0.53400000000000003</v>
      </c>
      <c r="AB6" s="64">
        <v>0.53400000000000003</v>
      </c>
      <c r="AC6" s="64">
        <v>0.52500000000000002</v>
      </c>
    </row>
    <row r="7" spans="1:29" x14ac:dyDescent="0.25">
      <c r="A7" s="35" t="s">
        <v>7</v>
      </c>
      <c r="K7" s="9"/>
      <c r="L7" s="9"/>
      <c r="M7" s="9"/>
      <c r="N7" s="9"/>
      <c r="O7" s="9"/>
      <c r="P7" s="9"/>
      <c r="Q7" s="9"/>
      <c r="R7" s="9"/>
      <c r="S7" s="9">
        <v>2.1866062069259922E-3</v>
      </c>
      <c r="T7" s="9">
        <v>2.1269746507231362E-3</v>
      </c>
      <c r="U7" s="64">
        <v>2.1538721642130601E-3</v>
      </c>
      <c r="V7" s="65">
        <v>2E-3</v>
      </c>
      <c r="W7" s="33">
        <v>2E-3</v>
      </c>
      <c r="X7" s="65">
        <v>2.3100570340513753E-3</v>
      </c>
      <c r="Y7" s="33">
        <v>2.4563020223884804E-3</v>
      </c>
      <c r="Z7" s="33">
        <v>2.5157094520367358E-3</v>
      </c>
      <c r="AA7" s="64">
        <v>3.0000000000000001E-3</v>
      </c>
      <c r="AB7" s="64">
        <v>3.0000000000000001E-3</v>
      </c>
      <c r="AC7" s="64">
        <v>3.0000000000000001E-3</v>
      </c>
    </row>
    <row r="8" spans="1:29" x14ac:dyDescent="0.25">
      <c r="A8" s="6" t="s">
        <v>8</v>
      </c>
      <c r="K8" s="9"/>
      <c r="L8" s="9"/>
      <c r="M8" s="9"/>
      <c r="N8" s="9"/>
      <c r="O8" s="9"/>
      <c r="P8" s="9"/>
      <c r="Q8" s="9"/>
      <c r="R8" s="9"/>
      <c r="S8" s="9">
        <v>2.7943262074951739E-2</v>
      </c>
      <c r="T8" s="9">
        <v>3.0520974170778387E-2</v>
      </c>
      <c r="U8" s="64">
        <v>3.2699485039273397E-2</v>
      </c>
      <c r="V8" s="65">
        <v>3.5000000000000003E-2</v>
      </c>
      <c r="W8" s="33">
        <v>3.6999999999999998E-2</v>
      </c>
      <c r="X8" s="65">
        <v>3.8252186601891641E-2</v>
      </c>
      <c r="Y8" s="33">
        <v>4.0206890684062989E-2</v>
      </c>
      <c r="Z8" s="33">
        <v>4.1748692709935406E-2</v>
      </c>
      <c r="AA8" s="64">
        <v>4.3999999999999997E-2</v>
      </c>
      <c r="AB8" s="64">
        <v>4.4999999999999998E-2</v>
      </c>
      <c r="AC8" s="64">
        <v>4.5999999999999999E-2</v>
      </c>
    </row>
    <row r="9" spans="1:29" x14ac:dyDescent="0.25">
      <c r="A9" s="38" t="s">
        <v>9</v>
      </c>
      <c r="B9" s="39">
        <f>SUM(B2:B6)</f>
        <v>1</v>
      </c>
      <c r="C9" s="39">
        <f>SUM(C2:C6)</f>
        <v>1</v>
      </c>
      <c r="D9" s="39">
        <f>SUM(D2:D6)</f>
        <v>1</v>
      </c>
      <c r="E9" s="39">
        <f>SUM(E2:E6)</f>
        <v>1</v>
      </c>
      <c r="F9" s="39">
        <v>1</v>
      </c>
      <c r="G9" s="39">
        <v>1</v>
      </c>
      <c r="H9" s="39">
        <v>1</v>
      </c>
      <c r="I9" s="39">
        <v>1</v>
      </c>
      <c r="J9" s="39">
        <v>1</v>
      </c>
      <c r="K9" s="39">
        <v>1</v>
      </c>
      <c r="L9" s="39">
        <v>1</v>
      </c>
      <c r="M9" s="39">
        <v>1</v>
      </c>
      <c r="N9" s="39">
        <f>SUM(N2:N8)</f>
        <v>1</v>
      </c>
      <c r="O9" s="39">
        <f t="shared" ref="O9:T9" si="0">SUM(N2:N8)</f>
        <v>1</v>
      </c>
      <c r="P9" s="39">
        <f t="shared" si="0"/>
        <v>0.99953816581127586</v>
      </c>
      <c r="Q9" s="39">
        <f t="shared" si="0"/>
        <v>1</v>
      </c>
      <c r="R9" s="39">
        <f t="shared" si="0"/>
        <v>1</v>
      </c>
      <c r="S9" s="39">
        <f t="shared" si="0"/>
        <v>1</v>
      </c>
      <c r="T9" s="39">
        <f t="shared" si="0"/>
        <v>1</v>
      </c>
      <c r="U9" s="67">
        <f t="shared" ref="U9:W9" si="1">SUM(T2:T8)</f>
        <v>0.99999999999999989</v>
      </c>
      <c r="V9" s="67">
        <f t="shared" si="1"/>
        <v>0.99999999999999856</v>
      </c>
      <c r="W9" s="67">
        <f t="shared" si="1"/>
        <v>1</v>
      </c>
      <c r="X9" s="67">
        <f>SUM(X2:X8)</f>
        <v>1</v>
      </c>
      <c r="Y9" s="67">
        <v>1</v>
      </c>
      <c r="Z9" s="67">
        <v>1</v>
      </c>
      <c r="AA9" s="68">
        <v>1</v>
      </c>
      <c r="AB9" s="68">
        <v>1</v>
      </c>
      <c r="AC9" s="68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2"/>
  <sheetViews>
    <sheetView topLeftCell="Q1" workbookViewId="0">
      <selection activeCell="AJ25" sqref="AJ25"/>
    </sheetView>
  </sheetViews>
  <sheetFormatPr defaultRowHeight="13.2" x14ac:dyDescent="0.25"/>
  <cols>
    <col min="1" max="1" width="39.6640625" bestFit="1" customWidth="1"/>
    <col min="2" max="7" width="11" hidden="1" customWidth="1"/>
    <col min="8" max="8" width="12.6640625" bestFit="1" customWidth="1"/>
    <col min="9" max="12" width="11" hidden="1" customWidth="1"/>
    <col min="13" max="17" width="12.6640625" bestFit="1" customWidth="1"/>
    <col min="18" max="24" width="11" hidden="1" customWidth="1"/>
    <col min="25" max="36" width="12.6640625" bestFit="1" customWidth="1"/>
    <col min="37" max="37" width="12.109375" customWidth="1"/>
    <col min="38" max="39" width="10.88671875" customWidth="1"/>
  </cols>
  <sheetData>
    <row r="1" spans="1:39" x14ac:dyDescent="0.25">
      <c r="B1" s="40" t="s">
        <v>50</v>
      </c>
      <c r="C1" s="40" t="s">
        <v>49</v>
      </c>
      <c r="D1" s="40" t="s">
        <v>48</v>
      </c>
      <c r="E1" s="40" t="s">
        <v>47</v>
      </c>
      <c r="F1" s="40" t="s">
        <v>46</v>
      </c>
      <c r="G1" s="40" t="s">
        <v>45</v>
      </c>
      <c r="H1" s="40" t="s">
        <v>44</v>
      </c>
      <c r="I1" s="40" t="s">
        <v>43</v>
      </c>
      <c r="J1" s="40" t="s">
        <v>42</v>
      </c>
      <c r="K1" s="40" t="s">
        <v>41</v>
      </c>
      <c r="L1" s="40" t="s">
        <v>40</v>
      </c>
      <c r="M1" s="40" t="s">
        <v>39</v>
      </c>
      <c r="N1" s="40" t="s">
        <v>38</v>
      </c>
      <c r="O1" s="40" t="s">
        <v>37</v>
      </c>
      <c r="P1" s="40" t="s">
        <v>36</v>
      </c>
      <c r="Q1" s="40" t="s">
        <v>35</v>
      </c>
      <c r="R1" s="40" t="s">
        <v>34</v>
      </c>
      <c r="S1" s="40" t="s">
        <v>33</v>
      </c>
      <c r="T1" s="40" t="s">
        <v>32</v>
      </c>
      <c r="U1" s="40" t="s">
        <v>31</v>
      </c>
      <c r="V1" s="40" t="s">
        <v>30</v>
      </c>
      <c r="W1" s="40" t="s">
        <v>29</v>
      </c>
      <c r="X1" s="40" t="s">
        <v>28</v>
      </c>
      <c r="Y1" s="40" t="s">
        <v>27</v>
      </c>
      <c r="Z1" s="40" t="s">
        <v>26</v>
      </c>
      <c r="AA1" s="40" t="s">
        <v>25</v>
      </c>
      <c r="AB1" s="40" t="s">
        <v>24</v>
      </c>
      <c r="AC1" s="40" t="s">
        <v>23</v>
      </c>
      <c r="AD1" s="40" t="s">
        <v>22</v>
      </c>
      <c r="AE1" s="40" t="s">
        <v>21</v>
      </c>
      <c r="AF1" s="40" t="s">
        <v>16</v>
      </c>
      <c r="AG1" s="40" t="s">
        <v>17</v>
      </c>
      <c r="AH1" s="40" t="s">
        <v>18</v>
      </c>
      <c r="AI1" s="40" t="s">
        <v>19</v>
      </c>
      <c r="AJ1" s="40" t="s">
        <v>20</v>
      </c>
      <c r="AK1" s="40" t="s">
        <v>51</v>
      </c>
      <c r="AL1" s="40" t="s">
        <v>53</v>
      </c>
      <c r="AM1" s="40" t="s">
        <v>57</v>
      </c>
    </row>
    <row r="2" spans="1:39" x14ac:dyDescent="0.25">
      <c r="A2" s="42" t="s">
        <v>2</v>
      </c>
      <c r="B2" s="41">
        <v>3748</v>
      </c>
      <c r="C2" s="41">
        <v>3816</v>
      </c>
      <c r="D2" s="41">
        <v>4135</v>
      </c>
      <c r="E2" s="41">
        <v>4198</v>
      </c>
      <c r="F2" s="41">
        <v>4274</v>
      </c>
      <c r="G2" s="41">
        <v>4515</v>
      </c>
      <c r="H2" s="70">
        <v>5045</v>
      </c>
      <c r="I2" s="70">
        <v>5321</v>
      </c>
      <c r="J2" s="70">
        <v>5674</v>
      </c>
      <c r="K2" s="70">
        <v>5881</v>
      </c>
      <c r="L2" s="70">
        <v>6237</v>
      </c>
      <c r="M2" s="70">
        <v>6467</v>
      </c>
      <c r="N2" s="70">
        <v>7033</v>
      </c>
      <c r="O2" s="70">
        <v>7305</v>
      </c>
      <c r="P2" s="70">
        <v>7672</v>
      </c>
      <c r="Q2" s="70">
        <v>8054</v>
      </c>
      <c r="R2" s="70">
        <v>8258</v>
      </c>
      <c r="S2" s="70">
        <v>8701</v>
      </c>
      <c r="T2" s="70">
        <v>8710</v>
      </c>
      <c r="U2" s="70">
        <v>8950</v>
      </c>
      <c r="V2" s="70">
        <v>8996</v>
      </c>
      <c r="W2" s="70">
        <v>9048</v>
      </c>
      <c r="X2" s="70">
        <v>9188</v>
      </c>
      <c r="Y2" s="70">
        <v>9283</v>
      </c>
      <c r="Z2" s="70">
        <v>9411</v>
      </c>
      <c r="AA2" s="70">
        <v>9494</v>
      </c>
      <c r="AB2" s="70">
        <v>9604</v>
      </c>
      <c r="AC2" s="70">
        <v>7452</v>
      </c>
      <c r="AD2" s="70">
        <v>7143</v>
      </c>
      <c r="AE2" s="70">
        <v>6716</v>
      </c>
      <c r="AF2" s="70">
        <v>6574</v>
      </c>
      <c r="AG2" s="70">
        <v>6537</v>
      </c>
      <c r="AH2" s="70">
        <v>6424</v>
      </c>
      <c r="AI2" s="70">
        <v>6511</v>
      </c>
      <c r="AJ2" s="70">
        <v>6455</v>
      </c>
      <c r="AK2" s="71">
        <v>6503</v>
      </c>
      <c r="AL2" s="72">
        <v>6210</v>
      </c>
      <c r="AM2" s="72">
        <v>5847</v>
      </c>
    </row>
    <row r="3" spans="1:39" ht="14.4" x14ac:dyDescent="0.3">
      <c r="A3" s="42" t="s">
        <v>3</v>
      </c>
      <c r="B3" s="41">
        <v>10347</v>
      </c>
      <c r="C3" s="41">
        <v>10505</v>
      </c>
      <c r="D3" s="41">
        <v>10916</v>
      </c>
      <c r="E3" s="41">
        <v>11598</v>
      </c>
      <c r="F3" s="41">
        <v>11902</v>
      </c>
      <c r="G3" s="41">
        <v>12318</v>
      </c>
      <c r="H3" s="70">
        <v>12520</v>
      </c>
      <c r="I3" s="70">
        <v>12985</v>
      </c>
      <c r="J3" s="70">
        <v>13720</v>
      </c>
      <c r="K3" s="70">
        <v>14511</v>
      </c>
      <c r="L3" s="70">
        <v>15243</v>
      </c>
      <c r="M3" s="70">
        <v>15956</v>
      </c>
      <c r="N3" s="70">
        <v>16713</v>
      </c>
      <c r="O3" s="70">
        <v>17388</v>
      </c>
      <c r="P3" s="70">
        <v>18224</v>
      </c>
      <c r="Q3" s="70">
        <v>18876</v>
      </c>
      <c r="R3" s="70">
        <v>19792</v>
      </c>
      <c r="S3" s="70">
        <v>20932</v>
      </c>
      <c r="T3" s="70">
        <v>22131</v>
      </c>
      <c r="U3" s="70">
        <v>22810</v>
      </c>
      <c r="V3" s="70">
        <v>23558</v>
      </c>
      <c r="W3" s="70">
        <v>24410</v>
      </c>
      <c r="X3" s="70">
        <v>25462</v>
      </c>
      <c r="Y3" s="70">
        <v>26482</v>
      </c>
      <c r="Z3" s="70">
        <v>27664</v>
      </c>
      <c r="AA3" s="70">
        <v>29253</v>
      </c>
      <c r="AB3" s="70">
        <v>30820</v>
      </c>
      <c r="AC3" s="70">
        <v>24493</v>
      </c>
      <c r="AD3" s="70">
        <v>26522</v>
      </c>
      <c r="AE3" s="70">
        <v>27266</v>
      </c>
      <c r="AF3" s="70">
        <v>26895</v>
      </c>
      <c r="AG3" s="70">
        <v>27297</v>
      </c>
      <c r="AH3" s="70">
        <v>27733</v>
      </c>
      <c r="AI3" s="70">
        <v>28309</v>
      </c>
      <c r="AJ3" s="70">
        <v>28948</v>
      </c>
      <c r="AK3" s="73">
        <v>29054</v>
      </c>
      <c r="AL3" s="72">
        <v>29209</v>
      </c>
      <c r="AM3" s="72">
        <v>28425</v>
      </c>
    </row>
    <row r="4" spans="1:39" ht="14.4" x14ac:dyDescent="0.3">
      <c r="A4" s="42" t="s">
        <v>4</v>
      </c>
      <c r="B4" s="41">
        <v>24829</v>
      </c>
      <c r="C4" s="41">
        <v>25384</v>
      </c>
      <c r="D4" s="41">
        <v>26324</v>
      </c>
      <c r="E4" s="41">
        <v>27235</v>
      </c>
      <c r="F4" s="41">
        <v>28286</v>
      </c>
      <c r="G4" s="41">
        <v>28722</v>
      </c>
      <c r="H4" s="70">
        <v>28941</v>
      </c>
      <c r="I4" s="70">
        <v>29820</v>
      </c>
      <c r="J4" s="70">
        <v>31053</v>
      </c>
      <c r="K4" s="70">
        <v>33002</v>
      </c>
      <c r="L4" s="70">
        <v>33536</v>
      </c>
      <c r="M4" s="70">
        <v>34425</v>
      </c>
      <c r="N4" s="70">
        <v>35772</v>
      </c>
      <c r="O4" s="70">
        <v>37207</v>
      </c>
      <c r="P4" s="70">
        <v>38556</v>
      </c>
      <c r="Q4" s="70">
        <v>39402</v>
      </c>
      <c r="R4" s="70">
        <v>40156</v>
      </c>
      <c r="S4" s="70">
        <v>40967</v>
      </c>
      <c r="T4" s="70">
        <v>42361</v>
      </c>
      <c r="U4" s="70">
        <v>43034</v>
      </c>
      <c r="V4" s="70">
        <v>44085</v>
      </c>
      <c r="W4" s="70">
        <v>45127</v>
      </c>
      <c r="X4" s="70">
        <v>46533</v>
      </c>
      <c r="Y4" s="70">
        <v>47354</v>
      </c>
      <c r="Z4" s="70">
        <v>47936</v>
      </c>
      <c r="AA4" s="70">
        <v>48757</v>
      </c>
      <c r="AB4" s="70">
        <v>49413</v>
      </c>
      <c r="AC4" s="70">
        <v>40537</v>
      </c>
      <c r="AD4" s="70">
        <v>40932</v>
      </c>
      <c r="AE4" s="70">
        <v>40496</v>
      </c>
      <c r="AF4" s="70">
        <v>41107</v>
      </c>
      <c r="AG4" s="70">
        <v>41660</v>
      </c>
      <c r="AH4" s="70">
        <v>41560</v>
      </c>
      <c r="AI4" s="70">
        <v>41478</v>
      </c>
      <c r="AJ4" s="70">
        <v>41671</v>
      </c>
      <c r="AK4" s="73">
        <v>41135</v>
      </c>
      <c r="AL4" s="72">
        <v>41554</v>
      </c>
      <c r="AM4" s="72">
        <v>40420</v>
      </c>
    </row>
    <row r="5" spans="1:39" ht="14.4" x14ac:dyDescent="0.3">
      <c r="A5" s="42" t="s">
        <v>5</v>
      </c>
      <c r="B5" s="41">
        <v>81133</v>
      </c>
      <c r="C5" s="41">
        <v>81371</v>
      </c>
      <c r="D5" s="41">
        <v>82952</v>
      </c>
      <c r="E5" s="41">
        <v>85215</v>
      </c>
      <c r="F5" s="41">
        <v>86708</v>
      </c>
      <c r="G5" s="41">
        <v>88783</v>
      </c>
      <c r="H5" s="70">
        <v>90546</v>
      </c>
      <c r="I5" s="70">
        <v>93829</v>
      </c>
      <c r="J5" s="70">
        <v>98207</v>
      </c>
      <c r="K5" s="70">
        <v>102873</v>
      </c>
      <c r="L5" s="70">
        <v>106976</v>
      </c>
      <c r="M5" s="70">
        <v>112890</v>
      </c>
      <c r="N5" s="70">
        <v>120678</v>
      </c>
      <c r="O5" s="70">
        <v>126536</v>
      </c>
      <c r="P5" s="70">
        <v>132657</v>
      </c>
      <c r="Q5" s="70">
        <v>139451</v>
      </c>
      <c r="R5" s="70">
        <v>147447</v>
      </c>
      <c r="S5" s="70">
        <v>159600</v>
      </c>
      <c r="T5" s="70">
        <v>172940</v>
      </c>
      <c r="U5" s="70">
        <v>182826</v>
      </c>
      <c r="V5" s="70">
        <v>191976</v>
      </c>
      <c r="W5" s="70">
        <v>201016</v>
      </c>
      <c r="X5" s="70">
        <v>211433</v>
      </c>
      <c r="Y5" s="70">
        <v>219433</v>
      </c>
      <c r="Z5" s="70">
        <v>224250</v>
      </c>
      <c r="AA5" s="70">
        <v>232226</v>
      </c>
      <c r="AB5" s="70">
        <v>237797</v>
      </c>
      <c r="AC5" s="70">
        <v>266098</v>
      </c>
      <c r="AD5" s="70">
        <v>272490</v>
      </c>
      <c r="AE5" s="70">
        <v>278619</v>
      </c>
      <c r="AF5" s="70">
        <v>287402</v>
      </c>
      <c r="AG5" s="70">
        <v>294435</v>
      </c>
      <c r="AH5" s="70">
        <v>300107</v>
      </c>
      <c r="AI5" s="70">
        <v>303573</v>
      </c>
      <c r="AJ5" s="70">
        <v>306434</v>
      </c>
      <c r="AK5" s="73">
        <v>305948</v>
      </c>
      <c r="AL5" s="72">
        <v>309972</v>
      </c>
      <c r="AM5" s="72">
        <v>301858</v>
      </c>
    </row>
    <row r="6" spans="1:39" ht="14.4" x14ac:dyDescent="0.3">
      <c r="A6" s="42" t="s">
        <v>7</v>
      </c>
      <c r="B6" s="41"/>
      <c r="C6" s="41"/>
      <c r="D6" s="41"/>
      <c r="E6" s="41"/>
      <c r="F6" s="41"/>
      <c r="G6" s="41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>
        <v>1844</v>
      </c>
      <c r="AD6" s="70">
        <v>1817</v>
      </c>
      <c r="AE6" s="70">
        <v>1860</v>
      </c>
      <c r="AF6" s="70">
        <v>1991</v>
      </c>
      <c r="AG6" s="70">
        <v>2065</v>
      </c>
      <c r="AH6" s="70">
        <v>2077</v>
      </c>
      <c r="AI6" s="70">
        <v>2223</v>
      </c>
      <c r="AJ6" s="70">
        <v>2290</v>
      </c>
      <c r="AK6" s="73">
        <v>2436</v>
      </c>
      <c r="AL6" s="72">
        <v>2433</v>
      </c>
      <c r="AM6" s="72">
        <v>2453</v>
      </c>
    </row>
    <row r="7" spans="1:39" ht="14.4" x14ac:dyDescent="0.3">
      <c r="A7" s="42" t="s">
        <v>8</v>
      </c>
      <c r="B7" s="41"/>
      <c r="C7" s="41"/>
      <c r="D7" s="41"/>
      <c r="E7" s="41"/>
      <c r="F7" s="41"/>
      <c r="G7" s="41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>
        <v>23565</v>
      </c>
      <c r="AD7" s="70">
        <v>26073</v>
      </c>
      <c r="AE7" s="70">
        <v>28238</v>
      </c>
      <c r="AF7" s="70">
        <v>30625</v>
      </c>
      <c r="AG7" s="70">
        <v>32707</v>
      </c>
      <c r="AH7" s="70">
        <v>34393</v>
      </c>
      <c r="AI7" s="70">
        <v>36388</v>
      </c>
      <c r="AJ7" s="70">
        <v>38003</v>
      </c>
      <c r="AK7" s="73">
        <v>39826</v>
      </c>
      <c r="AL7" s="72">
        <v>40794</v>
      </c>
      <c r="AM7" s="72">
        <v>40904</v>
      </c>
    </row>
    <row r="8" spans="1:39" ht="14.4" x14ac:dyDescent="0.3">
      <c r="A8" s="42" t="s">
        <v>6</v>
      </c>
      <c r="B8" s="41">
        <v>422139</v>
      </c>
      <c r="C8" s="41">
        <v>424351</v>
      </c>
      <c r="D8" s="41">
        <v>426315</v>
      </c>
      <c r="E8" s="41">
        <v>430169</v>
      </c>
      <c r="F8" s="41">
        <v>429066</v>
      </c>
      <c r="G8" s="41">
        <v>425743</v>
      </c>
      <c r="H8" s="70">
        <v>425703</v>
      </c>
      <c r="I8" s="70">
        <v>432258</v>
      </c>
      <c r="J8" s="70">
        <v>444376</v>
      </c>
      <c r="K8" s="70">
        <v>456368</v>
      </c>
      <c r="L8" s="70">
        <v>463070</v>
      </c>
      <c r="M8" s="70">
        <v>470783</v>
      </c>
      <c r="N8" s="70">
        <v>476083</v>
      </c>
      <c r="O8" s="70">
        <v>485002</v>
      </c>
      <c r="P8" s="70">
        <v>490058</v>
      </c>
      <c r="Q8" s="70">
        <v>493352</v>
      </c>
      <c r="R8" s="70">
        <v>492456</v>
      </c>
      <c r="S8" s="70">
        <v>494308</v>
      </c>
      <c r="T8" s="70">
        <v>496003</v>
      </c>
      <c r="U8" s="70">
        <v>494242</v>
      </c>
      <c r="V8" s="70">
        <v>489053</v>
      </c>
      <c r="W8" s="70">
        <v>487056</v>
      </c>
      <c r="X8" s="70">
        <v>488092</v>
      </c>
      <c r="Y8" s="70">
        <v>491474</v>
      </c>
      <c r="Z8" s="70">
        <v>493378</v>
      </c>
      <c r="AA8" s="70">
        <v>498713</v>
      </c>
      <c r="AB8" s="70">
        <v>504734</v>
      </c>
      <c r="AC8" s="70">
        <v>479327</v>
      </c>
      <c r="AD8" s="70">
        <v>479288</v>
      </c>
      <c r="AE8" s="70">
        <v>480366</v>
      </c>
      <c r="AF8" s="70">
        <v>482405</v>
      </c>
      <c r="AG8" s="70">
        <v>484305</v>
      </c>
      <c r="AH8" s="70">
        <v>486818</v>
      </c>
      <c r="AI8" s="70">
        <v>486537</v>
      </c>
      <c r="AJ8" s="70">
        <v>486479</v>
      </c>
      <c r="AK8" s="73">
        <v>486634</v>
      </c>
      <c r="AL8" s="72">
        <v>483051</v>
      </c>
      <c r="AM8" s="72">
        <v>463292</v>
      </c>
    </row>
    <row r="9" spans="1:39" x14ac:dyDescent="0.25">
      <c r="A9" s="43"/>
      <c r="B9" s="41"/>
      <c r="C9" s="41"/>
      <c r="D9" s="41"/>
      <c r="E9" s="41"/>
      <c r="F9" s="41"/>
      <c r="G9" s="41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2"/>
      <c r="AL9" s="72"/>
      <c r="AM9" s="72"/>
    </row>
    <row r="10" spans="1:39" x14ac:dyDescent="0.25">
      <c r="A10" s="44" t="s">
        <v>9</v>
      </c>
      <c r="B10" s="41">
        <v>542196</v>
      </c>
      <c r="C10" s="41">
        <v>545427</v>
      </c>
      <c r="D10" s="41">
        <v>550642</v>
      </c>
      <c r="E10" s="41">
        <v>558415</v>
      </c>
      <c r="F10" s="41">
        <v>560236</v>
      </c>
      <c r="G10" s="41">
        <v>560081</v>
      </c>
      <c r="H10" s="70">
        <v>562755</v>
      </c>
      <c r="I10" s="70">
        <v>574213</v>
      </c>
      <c r="J10" s="70">
        <v>593030</v>
      </c>
      <c r="K10" s="70">
        <v>612635</v>
      </c>
      <c r="L10" s="70">
        <v>625062</v>
      </c>
      <c r="M10" s="70">
        <v>640521</v>
      </c>
      <c r="N10" s="70">
        <v>656279</v>
      </c>
      <c r="O10" s="70">
        <v>673438</v>
      </c>
      <c r="P10" s="70">
        <v>687167</v>
      </c>
      <c r="Q10" s="70">
        <v>699135</v>
      </c>
      <c r="R10" s="70">
        <v>708109</v>
      </c>
      <c r="S10" s="70">
        <v>724508</v>
      </c>
      <c r="T10" s="70">
        <v>742145</v>
      </c>
      <c r="U10" s="70">
        <v>751862</v>
      </c>
      <c r="V10" s="70">
        <v>757668</v>
      </c>
      <c r="W10" s="70">
        <v>766657</v>
      </c>
      <c r="X10" s="70">
        <v>780708</v>
      </c>
      <c r="Y10" s="70">
        <v>794026</v>
      </c>
      <c r="Z10" s="70">
        <v>802639</v>
      </c>
      <c r="AA10" s="70">
        <v>818443</v>
      </c>
      <c r="AB10" s="70">
        <v>832368</v>
      </c>
      <c r="AC10" s="70">
        <v>843316</v>
      </c>
      <c r="AD10" s="70">
        <v>854265</v>
      </c>
      <c r="AE10" s="70">
        <v>863561</v>
      </c>
      <c r="AF10" s="70">
        <f t="shared" ref="AF10:AI10" si="0">SUM(AF2:AF8)</f>
        <v>876999</v>
      </c>
      <c r="AG10" s="70">
        <f t="shared" si="0"/>
        <v>889006</v>
      </c>
      <c r="AH10" s="70">
        <f t="shared" si="0"/>
        <v>899112</v>
      </c>
      <c r="AI10" s="70">
        <f t="shared" si="0"/>
        <v>905019</v>
      </c>
      <c r="AJ10" s="70">
        <f>SUM(AJ2:AJ8)</f>
        <v>910280</v>
      </c>
      <c r="AK10" s="72">
        <f>SUM(AK2:AK8)</f>
        <v>911536</v>
      </c>
      <c r="AL10" s="72">
        <v>913223</v>
      </c>
      <c r="AM10" s="72">
        <v>883199</v>
      </c>
    </row>
    <row r="16" spans="1:39" x14ac:dyDescent="0.25">
      <c r="AM16" s="45"/>
    </row>
    <row r="17" spans="39:39" x14ac:dyDescent="0.25">
      <c r="AM17" s="45"/>
    </row>
    <row r="18" spans="39:39" x14ac:dyDescent="0.25">
      <c r="AM18" s="45"/>
    </row>
    <row r="19" spans="39:39" x14ac:dyDescent="0.25">
      <c r="AM19" s="45"/>
    </row>
    <row r="20" spans="39:39" x14ac:dyDescent="0.25">
      <c r="AM20" s="45"/>
    </row>
    <row r="21" spans="39:39" x14ac:dyDescent="0.25">
      <c r="AM21" s="45"/>
    </row>
    <row r="22" spans="39:39" x14ac:dyDescent="0.25">
      <c r="AM22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F19" sqref="F19"/>
    </sheetView>
  </sheetViews>
  <sheetFormatPr defaultRowHeight="13.2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15</v>
      </c>
    </row>
    <row r="5" spans="1:1" x14ac:dyDescent="0.25">
      <c r="A5" t="s">
        <v>14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Historical Percentages</vt:lpstr>
      <vt:lpstr>Historical Count</vt:lpstr>
      <vt:lpstr>Specifications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Robinson, Brooke</cp:lastModifiedBy>
  <cp:lastPrinted>2015-12-29T20:04:54Z</cp:lastPrinted>
  <dcterms:created xsi:type="dcterms:W3CDTF">2012-01-11T15:56:16Z</dcterms:created>
  <dcterms:modified xsi:type="dcterms:W3CDTF">2021-01-20T18:43:13Z</dcterms:modified>
</cp:coreProperties>
</file>