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EST Program\2024-2025_BEST2425\"/>
    </mc:Choice>
  </mc:AlternateContent>
  <xr:revisionPtr revIDLastSave="0" documentId="13_ncr:1_{1EDBB33A-ED09-4C64-90F8-766B81D4D50E}" xr6:coauthVersionLast="47" xr6:coauthVersionMax="47" xr10:uidLastSave="{00000000-0000-0000-0000-000000000000}"/>
  <bookViews>
    <workbookView xWindow="-46188" yWindow="-1692" windowWidth="23256" windowHeight="14016" xr2:uid="{00000000-000D-0000-FFFF-FFFF00000000}"/>
  </bookViews>
  <sheets>
    <sheet name="FY2024-25 BEST Cash" sheetId="5" r:id="rId1"/>
  </sheets>
  <definedNames>
    <definedName name="_xlnm.Print_Titles" localSheetId="0">'FY2024-25 BEST Cash'!$1:$2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5" l="1"/>
  <c r="E39" i="5"/>
  <c r="F39" i="5"/>
  <c r="H39" i="5"/>
  <c r="F41" i="5" l="1"/>
  <c r="E41" i="5"/>
  <c r="G41" i="5"/>
</calcChain>
</file>

<file path=xl/sharedStrings.xml><?xml version="1.0" encoding="utf-8"?>
<sst xmlns="http://schemas.openxmlformats.org/spreadsheetml/2006/main" count="202" uniqueCount="146">
  <si>
    <t>County</t>
  </si>
  <si>
    <t>Applicant Name</t>
  </si>
  <si>
    <t>Project Title</t>
  </si>
  <si>
    <t>Applicant Contribution</t>
  </si>
  <si>
    <t>BEST Request Amount</t>
  </si>
  <si>
    <t>Total Request &amp; Matching Contribution</t>
  </si>
  <si>
    <t>YES</t>
  </si>
  <si>
    <t>Total Recommended for Cash Grants</t>
  </si>
  <si>
    <t>Total Recommended for Lease/Purchase Grants</t>
  </si>
  <si>
    <t>Priority Order</t>
  </si>
  <si>
    <t>Total Recommended BEST Grants</t>
  </si>
  <si>
    <t>Pueblo</t>
  </si>
  <si>
    <t>El Paso</t>
  </si>
  <si>
    <t>La Plata</t>
  </si>
  <si>
    <t>Larimer</t>
  </si>
  <si>
    <t>Adams</t>
  </si>
  <si>
    <t>Morgan</t>
  </si>
  <si>
    <t>Garfield</t>
  </si>
  <si>
    <t>Otero</t>
  </si>
  <si>
    <t>Weld</t>
  </si>
  <si>
    <t>San Miguel</t>
  </si>
  <si>
    <t>Bent</t>
  </si>
  <si>
    <t>PK-12 School Replacement</t>
  </si>
  <si>
    <t>Delta</t>
  </si>
  <si>
    <t>Montezuma</t>
  </si>
  <si>
    <t>Elbert</t>
  </si>
  <si>
    <t>Ouray</t>
  </si>
  <si>
    <t>Secondary School Roof Replacement</t>
  </si>
  <si>
    <t>Alamosa</t>
  </si>
  <si>
    <t>Lake</t>
  </si>
  <si>
    <t>Logan</t>
  </si>
  <si>
    <t>Plateau RE-5</t>
  </si>
  <si>
    <t>Supplemental FY23 PK-12 Addition/Renovation</t>
  </si>
  <si>
    <t>Park</t>
  </si>
  <si>
    <t>Platte Canyon 1</t>
  </si>
  <si>
    <t>ES and MS Consolidation</t>
  </si>
  <si>
    <t>Sedgwick</t>
  </si>
  <si>
    <t>Revere School District</t>
  </si>
  <si>
    <t>K-12 Gym Roof Replacement</t>
  </si>
  <si>
    <t>Peyton 23 JT</t>
  </si>
  <si>
    <t>ES Roof Replacement</t>
  </si>
  <si>
    <t>Weldon Valley RE-20(J)</t>
  </si>
  <si>
    <t>Supplemental FY24 PK-12 Addition/Renovation</t>
  </si>
  <si>
    <t>Fort Morgan Re-3</t>
  </si>
  <si>
    <t>Supplemental FY24 DW Health and Safety Upgrades</t>
  </si>
  <si>
    <t>Pueblo County 70</t>
  </si>
  <si>
    <t>Pueblo County HS Roof Replacement and Wastewater Improvements</t>
  </si>
  <si>
    <t>Garfield 16</t>
  </si>
  <si>
    <t>ES Health, Safety, and HVAC Improvements</t>
  </si>
  <si>
    <t>Agate 300</t>
  </si>
  <si>
    <t>Gym Roof and HVAC Improvements</t>
  </si>
  <si>
    <t>Eagle</t>
  </si>
  <si>
    <t>Stone Creek School</t>
  </si>
  <si>
    <t>K-8 Roof, HVAC, Safety, and Security Improvements</t>
  </si>
  <si>
    <t>Gunnison</t>
  </si>
  <si>
    <t>Gunnison Watershed RE1J</t>
  </si>
  <si>
    <t>DW HVAC Upgrades</t>
  </si>
  <si>
    <t>Widefield 3</t>
  </si>
  <si>
    <t>Janitell Jr. HS Roof and HVAC Improvements</t>
  </si>
  <si>
    <t>Garfield Re-2</t>
  </si>
  <si>
    <t>ES Roof, Boilers, Window, and Door Replacements</t>
  </si>
  <si>
    <t>Delta County 50(J)</t>
  </si>
  <si>
    <t>Multiple School HVAC and Security Upgrades</t>
  </si>
  <si>
    <t>San Luis Valley BOCES</t>
  </si>
  <si>
    <t>School Replacement</t>
  </si>
  <si>
    <t>The Pinnacle Charter School</t>
  </si>
  <si>
    <t>K-12 Roof, HVAC Replacement and Security Upgrades</t>
  </si>
  <si>
    <t>DW Security Upgrades</t>
  </si>
  <si>
    <t>Hanover 28</t>
  </si>
  <si>
    <t>Prairie Heights ES Security Upgrades, Renovation, and Addition</t>
  </si>
  <si>
    <t>*Kiowa C-2</t>
  </si>
  <si>
    <t>McClave Re-2</t>
  </si>
  <si>
    <t>Thompson R2-J</t>
  </si>
  <si>
    <t>Multiple School Partial Reroof</t>
  </si>
  <si>
    <t>Dolores RE-4A</t>
  </si>
  <si>
    <t>MS and HS Renovation and Addition</t>
  </si>
  <si>
    <t>Colorado Early Colleges Colorado Springs</t>
  </si>
  <si>
    <t>K-12 Electrical, HVAC, and Security Upgrades</t>
  </si>
  <si>
    <t>K-12 Major Renovation and Addition</t>
  </si>
  <si>
    <t>Ridgway R-2</t>
  </si>
  <si>
    <t>Moffat</t>
  </si>
  <si>
    <t>Moffat County RE: No 1</t>
  </si>
  <si>
    <t>ES and HS HVAC Upgrades</t>
  </si>
  <si>
    <t>Las Animas</t>
  </si>
  <si>
    <t>Fisher Peak ES Roof and HVAC Improvements</t>
  </si>
  <si>
    <t>University Schools</t>
  </si>
  <si>
    <t>ES and HS Roof Replacement</t>
  </si>
  <si>
    <t>Cheraw 31</t>
  </si>
  <si>
    <t>K-12 Renovation and Addition</t>
  </si>
  <si>
    <t>Ridgeview Classical Schools</t>
  </si>
  <si>
    <t>HVAC, Roof Replacement, and Security Upgrades</t>
  </si>
  <si>
    <t>Alamosa RE-11J</t>
  </si>
  <si>
    <t>ES/MS HVAC Upgrades</t>
  </si>
  <si>
    <t>Ignacio 11 JT</t>
  </si>
  <si>
    <t>Phillips</t>
  </si>
  <si>
    <t>ES Replacement</t>
  </si>
  <si>
    <t>James Irwin Elementary School - Howard</t>
  </si>
  <si>
    <t>Howard ES Roof and HVAC Replacement and Security Upgrades</t>
  </si>
  <si>
    <t>ES Addition and Replacement</t>
  </si>
  <si>
    <t>Brush RE-2(J)</t>
  </si>
  <si>
    <t>Thompson Primary Health and Safety Upgrades</t>
  </si>
  <si>
    <t>Wiggins RE-50(J)</t>
  </si>
  <si>
    <t>Wiggins Event Center HVAC</t>
  </si>
  <si>
    <t>Marble Charter School</t>
  </si>
  <si>
    <t>HVAC and Roof Replacement and Safety Upgrades</t>
  </si>
  <si>
    <t>Boulder</t>
  </si>
  <si>
    <t>Firestone Charter Academy</t>
  </si>
  <si>
    <t>K-8 Safety and Security Upgrades</t>
  </si>
  <si>
    <t>Jackson</t>
  </si>
  <si>
    <t>Adams County 14</t>
  </si>
  <si>
    <t>MS Replacement</t>
  </si>
  <si>
    <t>Prowers</t>
  </si>
  <si>
    <t>Alta Vista Charter School</t>
  </si>
  <si>
    <t>Elevator Renovation</t>
  </si>
  <si>
    <t>James Irwin School - Astrozon</t>
  </si>
  <si>
    <t>Astrozon K-12 Roof and HVAC Replacement</t>
  </si>
  <si>
    <t>*Frenchman RE-3</t>
  </si>
  <si>
    <t>*Holyoke Re-1J</t>
  </si>
  <si>
    <t>*Lake County R-1</t>
  </si>
  <si>
    <t>*Norwood R-2J</t>
  </si>
  <si>
    <t>*North Park R-1</t>
  </si>
  <si>
    <t>Awarded projects and backup projects that failed to secure matching funds, or were unable to accept limited available funding to complete proposed project (not funded)</t>
  </si>
  <si>
    <t>**Grant funded as a backup project following bond results</t>
  </si>
  <si>
    <t>**20</t>
  </si>
  <si>
    <t>**21</t>
  </si>
  <si>
    <t>**22</t>
  </si>
  <si>
    <t>**23</t>
  </si>
  <si>
    <t>**25</t>
  </si>
  <si>
    <t>**26</t>
  </si>
  <si>
    <t>**27</t>
  </si>
  <si>
    <t>**28</t>
  </si>
  <si>
    <t>**30</t>
  </si>
  <si>
    <t>**31</t>
  </si>
  <si>
    <t>**32</t>
  </si>
  <si>
    <t>**34</t>
  </si>
  <si>
    <t>**36</t>
  </si>
  <si>
    <t>**38</t>
  </si>
  <si>
    <t>**39</t>
  </si>
  <si>
    <t>**40</t>
  </si>
  <si>
    <t>**43</t>
  </si>
  <si>
    <t xml:space="preserve">Trinidad 1 </t>
  </si>
  <si>
    <t>* Grants were contingent upon a November 2024 Bond Election</t>
  </si>
  <si>
    <t>***Grant funded with increased local match as a backup project</t>
  </si>
  <si>
    <t>***44</t>
  </si>
  <si>
    <t xml:space="preserve">Awarded BEST Cash Grant </t>
  </si>
  <si>
    <t>BEST FY24-25 List of BEST Cash Awarded Projects in Priority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</si>
</sst>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  <font>
      <b/>
      <sz val="10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</font>
    <font>
      <sz val="11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wrapText="1"/>
    </xf>
    <xf numFmtId="0" fontId="0" fillId="0" borderId="1" xfId="0" applyBorder="1"/>
    <xf numFmtId="44" fontId="6" fillId="0" borderId="11" xfId="0" applyNumberFormat="1" applyFont="1" applyBorder="1"/>
    <xf numFmtId="44" fontId="6" fillId="0" borderId="12" xfId="0" applyNumberFormat="1" applyFont="1" applyBorder="1"/>
    <xf numFmtId="44" fontId="0" fillId="0" borderId="6" xfId="1" applyFont="1" applyFill="1" applyBorder="1"/>
    <xf numFmtId="44" fontId="0" fillId="0" borderId="1" xfId="1" applyFont="1" applyFill="1" applyBorder="1"/>
    <xf numFmtId="44" fontId="0" fillId="0" borderId="2" xfId="1" applyFont="1" applyFill="1" applyBorder="1"/>
    <xf numFmtId="1" fontId="4" fillId="0" borderId="14" xfId="0" applyNumberFormat="1" applyFont="1" applyBorder="1" applyAlignment="1">
      <alignment horizontal="center" vertical="center"/>
    </xf>
    <xf numFmtId="44" fontId="6" fillId="0" borderId="0" xfId="0" applyNumberFormat="1" applyFont="1"/>
    <xf numFmtId="1" fontId="4" fillId="0" borderId="0" xfId="0" applyNumberFormat="1" applyFont="1" applyAlignment="1">
      <alignment horizontal="center" vertical="center"/>
    </xf>
    <xf numFmtId="44" fontId="3" fillId="0" borderId="1" xfId="1" applyFont="1" applyBorder="1"/>
    <xf numFmtId="0" fontId="5" fillId="0" borderId="18" xfId="0" applyFont="1" applyBorder="1"/>
    <xf numFmtId="0" fontId="5" fillId="0" borderId="15" xfId="0" applyFont="1" applyBorder="1"/>
    <xf numFmtId="44" fontId="3" fillId="0" borderId="2" xfId="1" applyFont="1" applyBorder="1"/>
    <xf numFmtId="44" fontId="3" fillId="0" borderId="14" xfId="1" applyFont="1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44" fontId="6" fillId="0" borderId="19" xfId="0" applyNumberFormat="1" applyFont="1" applyBorder="1"/>
    <xf numFmtId="0" fontId="5" fillId="0" borderId="20" xfId="0" applyFont="1" applyBorder="1"/>
    <xf numFmtId="44" fontId="3" fillId="0" borderId="10" xfId="1" applyFont="1" applyFill="1" applyBorder="1"/>
    <xf numFmtId="44" fontId="3" fillId="0" borderId="16" xfId="1" applyFont="1" applyFill="1" applyBorder="1"/>
    <xf numFmtId="1" fontId="4" fillId="0" borderId="21" xfId="0" applyNumberFormat="1" applyFont="1" applyBorder="1" applyAlignment="1">
      <alignment horizontal="center" vertical="center"/>
    </xf>
    <xf numFmtId="44" fontId="6" fillId="0" borderId="1" xfId="0" applyNumberFormat="1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2" xfId="0" applyFont="1" applyBorder="1"/>
    <xf numFmtId="0" fontId="5" fillId="0" borderId="0" xfId="0" applyFont="1"/>
    <xf numFmtId="44" fontId="3" fillId="0" borderId="0" xfId="1" applyFont="1" applyBorder="1"/>
    <xf numFmtId="44" fontId="6" fillId="0" borderId="23" xfId="0" applyNumberFormat="1" applyFont="1" applyBorder="1"/>
    <xf numFmtId="0" fontId="8" fillId="0" borderId="24" xfId="0" applyFont="1" applyBorder="1"/>
    <xf numFmtId="44" fontId="0" fillId="0" borderId="24" xfId="1" applyFont="1" applyFill="1" applyBorder="1"/>
    <xf numFmtId="1" fontId="4" fillId="0" borderId="25" xfId="0" applyNumberFormat="1" applyFont="1" applyBorder="1" applyAlignment="1">
      <alignment horizontal="center" vertical="center"/>
    </xf>
    <xf numFmtId="44" fontId="0" fillId="0" borderId="0" xfId="0" applyNumberFormat="1"/>
    <xf numFmtId="0" fontId="8" fillId="0" borderId="27" xfId="0" applyFont="1" applyBorder="1"/>
    <xf numFmtId="44" fontId="0" fillId="0" borderId="27" xfId="1" applyFont="1" applyFill="1" applyBorder="1"/>
    <xf numFmtId="1" fontId="4" fillId="0" borderId="28" xfId="0" applyNumberFormat="1" applyFont="1" applyBorder="1" applyAlignment="1">
      <alignment horizontal="center" vertical="center"/>
    </xf>
    <xf numFmtId="0" fontId="9" fillId="0" borderId="0" xfId="0" applyFont="1"/>
    <xf numFmtId="44" fontId="10" fillId="0" borderId="0" xfId="0" applyNumberFormat="1" applyFont="1"/>
    <xf numFmtId="44" fontId="0" fillId="0" borderId="0" xfId="1" applyFont="1" applyFill="1" applyBorder="1"/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/>
    </xf>
    <xf numFmtId="0" fontId="11" fillId="0" borderId="0" xfId="0" applyFont="1"/>
    <xf numFmtId="44" fontId="12" fillId="0" borderId="0" xfId="1" applyFont="1" applyBorder="1"/>
    <xf numFmtId="44" fontId="14" fillId="0" borderId="0" xfId="0" applyNumberFormat="1" applyFont="1"/>
    <xf numFmtId="0" fontId="15" fillId="0" borderId="0" xfId="0" applyFont="1"/>
    <xf numFmtId="0" fontId="16" fillId="0" borderId="0" xfId="0" applyFont="1"/>
    <xf numFmtId="44" fontId="13" fillId="0" borderId="0" xfId="1" applyFont="1" applyBorder="1"/>
    <xf numFmtId="0" fontId="7" fillId="0" borderId="0" xfId="0" applyFont="1"/>
    <xf numFmtId="0" fontId="2" fillId="0" borderId="0" xfId="0" applyFont="1"/>
    <xf numFmtId="44" fontId="3" fillId="0" borderId="0" xfId="1" applyFont="1" applyFill="1" applyBorder="1"/>
    <xf numFmtId="0" fontId="0" fillId="0" borderId="26" xfId="0" applyBorder="1" applyAlignment="1">
      <alignment horizontal="right"/>
    </xf>
    <xf numFmtId="0" fontId="0" fillId="0" borderId="22" xfId="0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2" fillId="0" borderId="0" xfId="0" applyFont="1"/>
    <xf numFmtId="44" fontId="10" fillId="0" borderId="1" xfId="0" applyNumberFormat="1" applyFont="1" applyBorder="1"/>
    <xf numFmtId="0" fontId="9" fillId="0" borderId="1" xfId="0" applyFont="1" applyBorder="1"/>
    <xf numFmtId="44" fontId="9" fillId="0" borderId="1" xfId="1" applyFont="1" applyFill="1" applyBorder="1"/>
    <xf numFmtId="0" fontId="9" fillId="0" borderId="18" xfId="0" applyFont="1" applyBorder="1"/>
  </cellXfs>
  <cellStyles count="2">
    <cellStyle name="Currency" xfId="1" builtinId="4"/>
    <cellStyle name="Normal" xfId="0" builtinId="0"/>
  </cellStyles>
  <dxfs count="3"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E3E9-4DE4-425E-90D1-789F82C853CD}">
  <sheetPr>
    <pageSetUpPr fitToPage="1"/>
  </sheetPr>
  <dimension ref="A1:L96"/>
  <sheetViews>
    <sheetView tabSelected="1" zoomScaleNormal="100" workbookViewId="0">
      <selection activeCell="D55" sqref="D55"/>
    </sheetView>
  </sheetViews>
  <sheetFormatPr defaultRowHeight="14.4" x14ac:dyDescent="0.3"/>
  <cols>
    <col min="1" max="1" width="8.109375" customWidth="1"/>
    <col min="2" max="2" width="15.5546875" customWidth="1"/>
    <col min="3" max="3" width="40.44140625" customWidth="1"/>
    <col min="4" max="4" width="49.44140625" customWidth="1"/>
    <col min="5" max="5" width="17.5546875" customWidth="1"/>
    <col min="6" max="6" width="18.5546875" customWidth="1"/>
    <col min="7" max="7" width="18.109375" customWidth="1"/>
    <col min="8" max="8" width="14.5546875" customWidth="1"/>
    <col min="11" max="11" width="14.33203125" bestFit="1" customWidth="1"/>
  </cols>
  <sheetData>
    <row r="1" spans="1:8" ht="25.5" customHeight="1" thickBot="1" x14ac:dyDescent="0.35">
      <c r="A1" s="59" t="s">
        <v>145</v>
      </c>
      <c r="B1" s="60"/>
      <c r="C1" s="60"/>
      <c r="D1" s="60"/>
      <c r="E1" s="60"/>
      <c r="F1" s="60"/>
      <c r="G1" s="60"/>
      <c r="H1" s="60"/>
    </row>
    <row r="2" spans="1:8" ht="70.5" customHeight="1" thickBot="1" x14ac:dyDescent="0.35">
      <c r="A2" s="6" t="s">
        <v>9</v>
      </c>
      <c r="B2" s="1" t="s">
        <v>0</v>
      </c>
      <c r="C2" s="2" t="s">
        <v>1</v>
      </c>
      <c r="D2" s="2" t="s">
        <v>2</v>
      </c>
      <c r="E2" s="2" t="s">
        <v>4</v>
      </c>
      <c r="F2" s="2" t="s">
        <v>3</v>
      </c>
      <c r="G2" s="3" t="s">
        <v>5</v>
      </c>
      <c r="H2" s="2" t="s">
        <v>144</v>
      </c>
    </row>
    <row r="3" spans="1:8" x14ac:dyDescent="0.3">
      <c r="A3" s="21">
        <v>1</v>
      </c>
      <c r="B3" s="8" t="s">
        <v>30</v>
      </c>
      <c r="C3" s="30" t="s">
        <v>31</v>
      </c>
      <c r="D3" s="30" t="s">
        <v>32</v>
      </c>
      <c r="E3" s="10">
        <v>3853414.02</v>
      </c>
      <c r="F3" s="10">
        <v>100021.93</v>
      </c>
      <c r="G3" s="10">
        <v>3953435.95</v>
      </c>
      <c r="H3" s="4" t="s">
        <v>6</v>
      </c>
    </row>
    <row r="4" spans="1:8" x14ac:dyDescent="0.3">
      <c r="A4" s="22">
        <v>3</v>
      </c>
      <c r="B4" s="9" t="s">
        <v>33</v>
      </c>
      <c r="C4" s="31" t="s">
        <v>34</v>
      </c>
      <c r="D4" s="31" t="s">
        <v>35</v>
      </c>
      <c r="E4" s="11">
        <v>4808219.13</v>
      </c>
      <c r="F4" s="11">
        <v>12999999.869999999</v>
      </c>
      <c r="G4" s="11">
        <v>17808219</v>
      </c>
      <c r="H4" s="5" t="s">
        <v>6</v>
      </c>
    </row>
    <row r="5" spans="1:8" x14ac:dyDescent="0.3">
      <c r="A5" s="22">
        <v>4</v>
      </c>
      <c r="B5" s="9" t="s">
        <v>36</v>
      </c>
      <c r="C5" s="7" t="s">
        <v>37</v>
      </c>
      <c r="D5" s="31" t="s">
        <v>38</v>
      </c>
      <c r="E5" s="11">
        <v>838129</v>
      </c>
      <c r="F5" s="11">
        <v>431763.42</v>
      </c>
      <c r="G5" s="11">
        <v>1269892.42</v>
      </c>
      <c r="H5" s="5" t="s">
        <v>6</v>
      </c>
    </row>
    <row r="6" spans="1:8" x14ac:dyDescent="0.3">
      <c r="A6" s="22">
        <v>5</v>
      </c>
      <c r="B6" s="9" t="s">
        <v>12</v>
      </c>
      <c r="C6" s="7" t="s">
        <v>39</v>
      </c>
      <c r="D6" s="31" t="s">
        <v>40</v>
      </c>
      <c r="E6" s="11">
        <v>234185.19</v>
      </c>
      <c r="F6" s="11">
        <v>573349.93999999994</v>
      </c>
      <c r="G6" s="11">
        <v>807535.13</v>
      </c>
      <c r="H6" s="5" t="s">
        <v>6</v>
      </c>
    </row>
    <row r="7" spans="1:8" x14ac:dyDescent="0.3">
      <c r="A7" s="22">
        <v>6</v>
      </c>
      <c r="B7" s="9" t="s">
        <v>16</v>
      </c>
      <c r="C7" s="31" t="s">
        <v>41</v>
      </c>
      <c r="D7" s="31" t="s">
        <v>42</v>
      </c>
      <c r="E7" s="11">
        <v>541143.94999999995</v>
      </c>
      <c r="F7" s="11">
        <v>83542</v>
      </c>
      <c r="G7" s="11">
        <v>624685.94999999995</v>
      </c>
      <c r="H7" s="5" t="s">
        <v>6</v>
      </c>
    </row>
    <row r="8" spans="1:8" x14ac:dyDescent="0.3">
      <c r="A8" s="22">
        <v>7</v>
      </c>
      <c r="B8" s="9" t="s">
        <v>16</v>
      </c>
      <c r="C8" s="31" t="s">
        <v>43</v>
      </c>
      <c r="D8" s="31" t="s">
        <v>44</v>
      </c>
      <c r="E8" s="11">
        <v>704347.74</v>
      </c>
      <c r="F8" s="11">
        <v>599999.92000000004</v>
      </c>
      <c r="G8" s="11">
        <v>1304347.6599999999</v>
      </c>
      <c r="H8" s="5" t="s">
        <v>6</v>
      </c>
    </row>
    <row r="9" spans="1:8" x14ac:dyDescent="0.3">
      <c r="A9" s="22">
        <v>8</v>
      </c>
      <c r="B9" s="9" t="s">
        <v>11</v>
      </c>
      <c r="C9" s="31" t="s">
        <v>45</v>
      </c>
      <c r="D9" s="31" t="s">
        <v>46</v>
      </c>
      <c r="E9" s="11">
        <v>3347165.06</v>
      </c>
      <c r="F9" s="11">
        <v>4090979.52</v>
      </c>
      <c r="G9" s="11">
        <v>7438144.5800000001</v>
      </c>
      <c r="H9" s="5" t="s">
        <v>6</v>
      </c>
    </row>
    <row r="10" spans="1:8" x14ac:dyDescent="0.3">
      <c r="A10" s="22">
        <v>9</v>
      </c>
      <c r="B10" s="9" t="s">
        <v>17</v>
      </c>
      <c r="C10" s="31" t="s">
        <v>47</v>
      </c>
      <c r="D10" s="31" t="s">
        <v>48</v>
      </c>
      <c r="E10" s="11">
        <v>4134034.65</v>
      </c>
      <c r="F10" s="11">
        <v>4134034.64</v>
      </c>
      <c r="G10" s="11">
        <v>8268069.29</v>
      </c>
      <c r="H10" s="5" t="s">
        <v>6</v>
      </c>
    </row>
    <row r="11" spans="1:8" x14ac:dyDescent="0.3">
      <c r="A11" s="22">
        <v>10</v>
      </c>
      <c r="B11" s="9" t="s">
        <v>25</v>
      </c>
      <c r="C11" s="31" t="s">
        <v>49</v>
      </c>
      <c r="D11" s="31" t="s">
        <v>50</v>
      </c>
      <c r="E11" s="11">
        <v>394063.25</v>
      </c>
      <c r="F11" s="11">
        <v>462595.98</v>
      </c>
      <c r="G11" s="11">
        <v>856659.23</v>
      </c>
      <c r="H11" s="5" t="s">
        <v>6</v>
      </c>
    </row>
    <row r="12" spans="1:8" x14ac:dyDescent="0.3">
      <c r="A12" s="22">
        <v>11</v>
      </c>
      <c r="B12" s="9" t="s">
        <v>51</v>
      </c>
      <c r="C12" s="31" t="s">
        <v>52</v>
      </c>
      <c r="D12" s="31" t="s">
        <v>53</v>
      </c>
      <c r="E12" s="11">
        <v>2916269.38</v>
      </c>
      <c r="F12" s="11">
        <v>871093.45</v>
      </c>
      <c r="G12" s="11">
        <v>3787362.83</v>
      </c>
      <c r="H12" s="5" t="s">
        <v>6</v>
      </c>
    </row>
    <row r="13" spans="1:8" x14ac:dyDescent="0.3">
      <c r="A13" s="22">
        <v>12</v>
      </c>
      <c r="B13" s="9" t="s">
        <v>54</v>
      </c>
      <c r="C13" s="31" t="s">
        <v>55</v>
      </c>
      <c r="D13" s="31" t="s">
        <v>56</v>
      </c>
      <c r="E13" s="11">
        <v>4120437.04</v>
      </c>
      <c r="F13" s="11">
        <v>6444786.1500000004</v>
      </c>
      <c r="G13" s="11">
        <v>10565223.189999999</v>
      </c>
      <c r="H13" s="5" t="s">
        <v>6</v>
      </c>
    </row>
    <row r="14" spans="1:8" x14ac:dyDescent="0.3">
      <c r="A14" s="22">
        <v>13</v>
      </c>
      <c r="B14" s="9" t="s">
        <v>12</v>
      </c>
      <c r="C14" s="31" t="s">
        <v>57</v>
      </c>
      <c r="D14" s="31" t="s">
        <v>58</v>
      </c>
      <c r="E14" s="11">
        <v>2987835.05</v>
      </c>
      <c r="F14" s="11">
        <v>5087394.82</v>
      </c>
      <c r="G14" s="11">
        <v>8075229.8700000001</v>
      </c>
      <c r="H14" s="5" t="s">
        <v>6</v>
      </c>
    </row>
    <row r="15" spans="1:8" x14ac:dyDescent="0.3">
      <c r="A15" s="22">
        <v>14</v>
      </c>
      <c r="B15" s="9" t="s">
        <v>17</v>
      </c>
      <c r="C15" s="31" t="s">
        <v>59</v>
      </c>
      <c r="D15" s="31" t="s">
        <v>60</v>
      </c>
      <c r="E15" s="11">
        <v>583086.24</v>
      </c>
      <c r="F15" s="11">
        <v>1239058.27</v>
      </c>
      <c r="G15" s="11">
        <v>1822144.51</v>
      </c>
      <c r="H15" s="5" t="s">
        <v>6</v>
      </c>
    </row>
    <row r="16" spans="1:8" x14ac:dyDescent="0.3">
      <c r="A16" s="22">
        <v>15</v>
      </c>
      <c r="B16" s="9" t="s">
        <v>23</v>
      </c>
      <c r="C16" s="31" t="s">
        <v>61</v>
      </c>
      <c r="D16" s="31" t="s">
        <v>62</v>
      </c>
      <c r="E16" s="11">
        <v>7135110.3799999999</v>
      </c>
      <c r="F16" s="11">
        <v>2378370.13</v>
      </c>
      <c r="G16" s="11">
        <v>9513480.5099999998</v>
      </c>
      <c r="H16" s="5" t="s">
        <v>6</v>
      </c>
    </row>
    <row r="17" spans="1:8" x14ac:dyDescent="0.3">
      <c r="A17" s="22">
        <v>16</v>
      </c>
      <c r="B17" s="9" t="s">
        <v>28</v>
      </c>
      <c r="C17" s="31" t="s">
        <v>63</v>
      </c>
      <c r="D17" s="31" t="s">
        <v>64</v>
      </c>
      <c r="E17" s="11">
        <v>6080152.7800000003</v>
      </c>
      <c r="F17" s="11">
        <v>699678.6</v>
      </c>
      <c r="G17" s="11">
        <v>6779831.3799999999</v>
      </c>
      <c r="H17" s="5" t="s">
        <v>6</v>
      </c>
    </row>
    <row r="18" spans="1:8" x14ac:dyDescent="0.3">
      <c r="A18" s="22">
        <v>17</v>
      </c>
      <c r="B18" s="9" t="s">
        <v>15</v>
      </c>
      <c r="C18" s="31" t="s">
        <v>65</v>
      </c>
      <c r="D18" s="31" t="s">
        <v>66</v>
      </c>
      <c r="E18" s="11">
        <v>12705518.369999999</v>
      </c>
      <c r="F18" s="11">
        <v>2242150.2999999998</v>
      </c>
      <c r="G18" s="11">
        <v>14947668.67</v>
      </c>
      <c r="H18" s="5" t="s">
        <v>6</v>
      </c>
    </row>
    <row r="19" spans="1:8" x14ac:dyDescent="0.3">
      <c r="A19" s="22">
        <v>18</v>
      </c>
      <c r="B19" s="9" t="s">
        <v>54</v>
      </c>
      <c r="C19" s="31" t="s">
        <v>55</v>
      </c>
      <c r="D19" s="31" t="s">
        <v>67</v>
      </c>
      <c r="E19" s="11">
        <v>1171618.9099999999</v>
      </c>
      <c r="F19" s="11">
        <v>1832532.14</v>
      </c>
      <c r="G19" s="11">
        <v>3004151.05</v>
      </c>
      <c r="H19" s="5" t="s">
        <v>6</v>
      </c>
    </row>
    <row r="20" spans="1:8" ht="15" thickBot="1" x14ac:dyDescent="0.35">
      <c r="A20" s="23">
        <v>19</v>
      </c>
      <c r="B20" s="24" t="s">
        <v>12</v>
      </c>
      <c r="C20" s="32" t="s">
        <v>68</v>
      </c>
      <c r="D20" s="32" t="s">
        <v>69</v>
      </c>
      <c r="E20" s="12">
        <v>7956059.6699999999</v>
      </c>
      <c r="F20" s="12">
        <v>5304039.78</v>
      </c>
      <c r="G20" s="12">
        <v>13260099.449999999</v>
      </c>
      <c r="H20" s="13" t="s">
        <v>6</v>
      </c>
    </row>
    <row r="21" spans="1:8" x14ac:dyDescent="0.3">
      <c r="A21" s="57" t="s">
        <v>123</v>
      </c>
      <c r="B21" s="14" t="s">
        <v>21</v>
      </c>
      <c r="C21" s="40" t="s">
        <v>71</v>
      </c>
      <c r="D21" s="40" t="s">
        <v>22</v>
      </c>
      <c r="E21" s="41">
        <v>46584389.18</v>
      </c>
      <c r="F21" s="41">
        <v>5307466</v>
      </c>
      <c r="G21" s="41">
        <v>51891855.18</v>
      </c>
      <c r="H21" s="42" t="s">
        <v>6</v>
      </c>
    </row>
    <row r="22" spans="1:8" x14ac:dyDescent="0.3">
      <c r="A22" s="58" t="s">
        <v>124</v>
      </c>
      <c r="B22" s="35" t="s">
        <v>14</v>
      </c>
      <c r="C22" s="36" t="s">
        <v>72</v>
      </c>
      <c r="D22" s="36" t="s">
        <v>73</v>
      </c>
      <c r="E22" s="37">
        <v>659999.85</v>
      </c>
      <c r="F22" s="37">
        <v>1339999.7</v>
      </c>
      <c r="G22" s="37">
        <v>1999999.55</v>
      </c>
      <c r="H22" s="38" t="s">
        <v>6</v>
      </c>
    </row>
    <row r="23" spans="1:8" x14ac:dyDescent="0.3">
      <c r="A23" s="58" t="s">
        <v>125</v>
      </c>
      <c r="B23" s="35" t="s">
        <v>24</v>
      </c>
      <c r="C23" s="36" t="s">
        <v>74</v>
      </c>
      <c r="D23" s="36" t="s">
        <v>75</v>
      </c>
      <c r="E23" s="37">
        <v>19776553.489999998</v>
      </c>
      <c r="F23" s="37">
        <v>10108448</v>
      </c>
      <c r="G23" s="37">
        <v>29885001.489999998</v>
      </c>
      <c r="H23" s="38" t="s">
        <v>6</v>
      </c>
    </row>
    <row r="24" spans="1:8" x14ac:dyDescent="0.3">
      <c r="A24" s="58" t="s">
        <v>126</v>
      </c>
      <c r="B24" s="35" t="s">
        <v>12</v>
      </c>
      <c r="C24" s="36" t="s">
        <v>76</v>
      </c>
      <c r="D24" s="36" t="s">
        <v>77</v>
      </c>
      <c r="E24" s="37">
        <v>2828013.12</v>
      </c>
      <c r="F24" s="37">
        <v>499061.14</v>
      </c>
      <c r="G24" s="37">
        <v>3327074.26</v>
      </c>
      <c r="H24" s="38" t="s">
        <v>6</v>
      </c>
    </row>
    <row r="25" spans="1:8" x14ac:dyDescent="0.3">
      <c r="A25" s="46" t="s">
        <v>127</v>
      </c>
      <c r="B25" s="29" t="s">
        <v>26</v>
      </c>
      <c r="C25" s="7" t="s">
        <v>79</v>
      </c>
      <c r="D25" s="7" t="s">
        <v>27</v>
      </c>
      <c r="E25" s="11">
        <v>433950.74</v>
      </c>
      <c r="F25" s="11">
        <v>805908.52</v>
      </c>
      <c r="G25" s="11">
        <v>1239859.26</v>
      </c>
      <c r="H25" s="38" t="s">
        <v>6</v>
      </c>
    </row>
    <row r="26" spans="1:8" x14ac:dyDescent="0.3">
      <c r="A26" s="46" t="s">
        <v>128</v>
      </c>
      <c r="B26" s="29" t="s">
        <v>80</v>
      </c>
      <c r="C26" s="7" t="s">
        <v>81</v>
      </c>
      <c r="D26" s="7" t="s">
        <v>82</v>
      </c>
      <c r="E26" s="11">
        <v>1574095.27</v>
      </c>
      <c r="F26" s="11">
        <v>1395895.81</v>
      </c>
      <c r="G26" s="11">
        <v>2969991.08</v>
      </c>
      <c r="H26" s="38" t="s">
        <v>6</v>
      </c>
    </row>
    <row r="27" spans="1:8" x14ac:dyDescent="0.3">
      <c r="A27" s="46" t="s">
        <v>129</v>
      </c>
      <c r="B27" s="29" t="s">
        <v>83</v>
      </c>
      <c r="C27" s="7" t="s">
        <v>140</v>
      </c>
      <c r="D27" s="7" t="s">
        <v>84</v>
      </c>
      <c r="E27" s="11">
        <v>3466880.72</v>
      </c>
      <c r="F27" s="11">
        <v>2036104.55</v>
      </c>
      <c r="G27" s="11">
        <v>5502985.2699999996</v>
      </c>
      <c r="H27" s="38" t="s">
        <v>6</v>
      </c>
    </row>
    <row r="28" spans="1:8" x14ac:dyDescent="0.3">
      <c r="A28" s="46" t="s">
        <v>130</v>
      </c>
      <c r="B28" s="29" t="s">
        <v>19</v>
      </c>
      <c r="C28" s="7" t="s">
        <v>85</v>
      </c>
      <c r="D28" s="7" t="s">
        <v>86</v>
      </c>
      <c r="E28" s="11">
        <v>1546258.32</v>
      </c>
      <c r="F28" s="11">
        <v>727650.97</v>
      </c>
      <c r="G28" s="11">
        <v>2273909.29</v>
      </c>
      <c r="H28" s="38" t="s">
        <v>6</v>
      </c>
    </row>
    <row r="29" spans="1:8" x14ac:dyDescent="0.3">
      <c r="A29" s="46" t="s">
        <v>131</v>
      </c>
      <c r="B29" s="29" t="s">
        <v>14</v>
      </c>
      <c r="C29" s="7" t="s">
        <v>89</v>
      </c>
      <c r="D29" s="7" t="s">
        <v>90</v>
      </c>
      <c r="E29" s="11">
        <v>2976047.17</v>
      </c>
      <c r="F29" s="11">
        <v>999967.75</v>
      </c>
      <c r="G29" s="11">
        <v>3976014.92</v>
      </c>
      <c r="H29" s="38" t="s">
        <v>6</v>
      </c>
    </row>
    <row r="30" spans="1:8" x14ac:dyDescent="0.3">
      <c r="A30" s="46" t="s">
        <v>132</v>
      </c>
      <c r="B30" s="29" t="s">
        <v>28</v>
      </c>
      <c r="C30" s="7" t="s">
        <v>91</v>
      </c>
      <c r="D30" s="7" t="s">
        <v>92</v>
      </c>
      <c r="E30" s="11">
        <v>1361654.99</v>
      </c>
      <c r="F30" s="11">
        <v>834562.74</v>
      </c>
      <c r="G30" s="11">
        <v>2196217.73</v>
      </c>
      <c r="H30" s="38" t="s">
        <v>6</v>
      </c>
    </row>
    <row r="31" spans="1:8" x14ac:dyDescent="0.3">
      <c r="A31" s="46" t="s">
        <v>133</v>
      </c>
      <c r="B31" s="29" t="s">
        <v>13</v>
      </c>
      <c r="C31" s="7" t="s">
        <v>93</v>
      </c>
      <c r="D31" s="7" t="s">
        <v>40</v>
      </c>
      <c r="E31" s="11">
        <v>539149.26</v>
      </c>
      <c r="F31" s="11">
        <v>497676.24</v>
      </c>
      <c r="G31" s="11">
        <v>1036825.5</v>
      </c>
      <c r="H31" s="38" t="s">
        <v>6</v>
      </c>
    </row>
    <row r="32" spans="1:8" x14ac:dyDescent="0.3">
      <c r="A32" s="46" t="s">
        <v>134</v>
      </c>
      <c r="B32" s="29" t="s">
        <v>12</v>
      </c>
      <c r="C32" s="7" t="s">
        <v>96</v>
      </c>
      <c r="D32" s="7" t="s">
        <v>97</v>
      </c>
      <c r="E32" s="11">
        <v>615714.06999999995</v>
      </c>
      <c r="F32" s="11">
        <v>251488.84</v>
      </c>
      <c r="G32" s="11">
        <v>867202.91</v>
      </c>
      <c r="H32" s="38" t="s">
        <v>6</v>
      </c>
    </row>
    <row r="33" spans="1:12" x14ac:dyDescent="0.3">
      <c r="A33" s="46" t="s">
        <v>135</v>
      </c>
      <c r="B33" s="29" t="s">
        <v>16</v>
      </c>
      <c r="C33" s="7" t="s">
        <v>99</v>
      </c>
      <c r="D33" s="7" t="s">
        <v>100</v>
      </c>
      <c r="E33" s="11">
        <v>3059917</v>
      </c>
      <c r="F33" s="11">
        <v>2039944.66</v>
      </c>
      <c r="G33" s="11">
        <v>5099861.66</v>
      </c>
      <c r="H33" s="38" t="s">
        <v>6</v>
      </c>
    </row>
    <row r="34" spans="1:12" x14ac:dyDescent="0.3">
      <c r="A34" s="46" t="s">
        <v>136</v>
      </c>
      <c r="B34" s="29" t="s">
        <v>16</v>
      </c>
      <c r="C34" s="7" t="s">
        <v>101</v>
      </c>
      <c r="D34" s="7" t="s">
        <v>102</v>
      </c>
      <c r="E34" s="11">
        <v>822969.63</v>
      </c>
      <c r="F34" s="11">
        <v>1184273.3700000001</v>
      </c>
      <c r="G34" s="11">
        <v>2007243</v>
      </c>
      <c r="H34" s="38" t="s">
        <v>6</v>
      </c>
    </row>
    <row r="35" spans="1:12" x14ac:dyDescent="0.3">
      <c r="A35" s="46" t="s">
        <v>137</v>
      </c>
      <c r="B35" s="29" t="s">
        <v>54</v>
      </c>
      <c r="C35" s="7" t="s">
        <v>103</v>
      </c>
      <c r="D35" s="7" t="s">
        <v>104</v>
      </c>
      <c r="E35" s="11">
        <v>1255175.6000000001</v>
      </c>
      <c r="F35" s="11">
        <v>986209.4</v>
      </c>
      <c r="G35" s="11">
        <v>2241385</v>
      </c>
      <c r="H35" s="38" t="s">
        <v>6</v>
      </c>
    </row>
    <row r="36" spans="1:12" x14ac:dyDescent="0.3">
      <c r="A36" s="46" t="s">
        <v>138</v>
      </c>
      <c r="B36" s="29" t="s">
        <v>105</v>
      </c>
      <c r="C36" s="7" t="s">
        <v>106</v>
      </c>
      <c r="D36" s="7" t="s">
        <v>107</v>
      </c>
      <c r="E36" s="11">
        <v>951567.18</v>
      </c>
      <c r="F36" s="11">
        <v>990406.65</v>
      </c>
      <c r="G36" s="11">
        <v>1941973.83</v>
      </c>
      <c r="H36" s="38" t="s">
        <v>6</v>
      </c>
    </row>
    <row r="37" spans="1:12" x14ac:dyDescent="0.3">
      <c r="A37" s="46" t="s">
        <v>139</v>
      </c>
      <c r="B37" s="29" t="s">
        <v>111</v>
      </c>
      <c r="C37" s="7" t="s">
        <v>112</v>
      </c>
      <c r="D37" s="7" t="s">
        <v>113</v>
      </c>
      <c r="E37" s="11">
        <v>190071.45</v>
      </c>
      <c r="F37" s="11">
        <v>53609.89</v>
      </c>
      <c r="G37" s="11">
        <v>243681.34</v>
      </c>
      <c r="H37" s="38" t="s">
        <v>6</v>
      </c>
    </row>
    <row r="38" spans="1:12" ht="15" thickBot="1" x14ac:dyDescent="0.35">
      <c r="A38" s="47" t="s">
        <v>143</v>
      </c>
      <c r="B38" s="24" t="s">
        <v>12</v>
      </c>
      <c r="C38" s="32" t="s">
        <v>114</v>
      </c>
      <c r="D38" s="32" t="s">
        <v>115</v>
      </c>
      <c r="E38" s="12">
        <v>2092629.15</v>
      </c>
      <c r="F38" s="12">
        <v>3453649.8000000003</v>
      </c>
      <c r="G38" s="12">
        <v>5546278.9500000002</v>
      </c>
      <c r="H38" s="13" t="s">
        <v>6</v>
      </c>
      <c r="K38" s="39"/>
      <c r="L38" s="45"/>
    </row>
    <row r="39" spans="1:12" ht="15" thickBot="1" x14ac:dyDescent="0.35">
      <c r="A39" t="s">
        <v>141</v>
      </c>
      <c r="B39" s="14"/>
      <c r="D39" s="25" t="s">
        <v>10</v>
      </c>
      <c r="E39" s="26">
        <f>SUM(E3:E38)</f>
        <v>155245825.99999997</v>
      </c>
      <c r="F39" s="26">
        <f>SUM(F3:F38)</f>
        <v>83087714.890000015</v>
      </c>
      <c r="G39" s="27">
        <f>SUM(G3:G38)</f>
        <v>238333540.88999999</v>
      </c>
      <c r="H39" s="28">
        <f>COUNTIF(H3:H38,"YES*")</f>
        <v>36</v>
      </c>
    </row>
    <row r="40" spans="1:12" x14ac:dyDescent="0.3">
      <c r="A40" t="s">
        <v>122</v>
      </c>
      <c r="B40" s="14"/>
      <c r="D40" s="17" t="s">
        <v>8</v>
      </c>
      <c r="E40" s="16">
        <v>0</v>
      </c>
      <c r="F40" s="16">
        <v>0</v>
      </c>
      <c r="G40" s="16">
        <v>0</v>
      </c>
      <c r="H40" s="15"/>
    </row>
    <row r="41" spans="1:12" ht="15" thickBot="1" x14ac:dyDescent="0.35">
      <c r="A41" t="s">
        <v>142</v>
      </c>
      <c r="B41" s="14"/>
      <c r="D41" s="18" t="s">
        <v>7</v>
      </c>
      <c r="E41" s="19">
        <f>E39-E40</f>
        <v>155245825.99999997</v>
      </c>
      <c r="F41" s="19">
        <f t="shared" ref="F41:G41" si="0">F39-F40</f>
        <v>83087714.890000015</v>
      </c>
      <c r="G41" s="20">
        <f t="shared" si="0"/>
        <v>238333540.88999999</v>
      </c>
      <c r="H41" s="15"/>
    </row>
    <row r="42" spans="1:12" x14ac:dyDescent="0.3">
      <c r="A42" s="61" t="s">
        <v>121</v>
      </c>
      <c r="B42" s="50"/>
      <c r="C42" s="51"/>
      <c r="D42" s="52"/>
      <c r="E42" s="53"/>
      <c r="F42" s="53"/>
      <c r="G42" s="53"/>
      <c r="H42" s="15"/>
    </row>
    <row r="43" spans="1:12" x14ac:dyDescent="0.3">
      <c r="A43" s="63">
        <v>2</v>
      </c>
      <c r="B43" s="63" t="s">
        <v>25</v>
      </c>
      <c r="C43" s="63" t="s">
        <v>70</v>
      </c>
      <c r="D43" s="63" t="s">
        <v>22</v>
      </c>
      <c r="E43" s="64">
        <v>55532856.899999999</v>
      </c>
      <c r="F43" s="64">
        <v>13446822</v>
      </c>
      <c r="G43" s="64">
        <v>68979678.900000006</v>
      </c>
      <c r="H43" s="15"/>
    </row>
    <row r="44" spans="1:12" x14ac:dyDescent="0.3">
      <c r="A44" s="63">
        <v>24</v>
      </c>
      <c r="B44" s="63" t="s">
        <v>30</v>
      </c>
      <c r="C44" s="63" t="s">
        <v>116</v>
      </c>
      <c r="D44" s="63" t="s">
        <v>78</v>
      </c>
      <c r="E44" s="64">
        <v>25706677.59</v>
      </c>
      <c r="F44" s="64">
        <v>9282780.5999999996</v>
      </c>
      <c r="G44" s="64">
        <v>34989458.189999998</v>
      </c>
      <c r="H44" s="15"/>
    </row>
    <row r="45" spans="1:12" x14ac:dyDescent="0.3">
      <c r="A45" s="63">
        <v>29</v>
      </c>
      <c r="B45" s="63" t="s">
        <v>18</v>
      </c>
      <c r="C45" s="63" t="s">
        <v>87</v>
      </c>
      <c r="D45" s="63" t="s">
        <v>88</v>
      </c>
      <c r="E45" s="64">
        <v>29110965.399999999</v>
      </c>
      <c r="F45" s="64">
        <v>1714383.6</v>
      </c>
      <c r="G45" s="64">
        <v>30825349</v>
      </c>
      <c r="H45" s="15"/>
    </row>
    <row r="46" spans="1:12" x14ac:dyDescent="0.3">
      <c r="A46" s="65">
        <v>33</v>
      </c>
      <c r="B46" s="62" t="s">
        <v>94</v>
      </c>
      <c r="C46" s="63" t="s">
        <v>117</v>
      </c>
      <c r="D46" s="63" t="s">
        <v>95</v>
      </c>
      <c r="E46" s="64">
        <v>42030867.840000004</v>
      </c>
      <c r="F46" s="64">
        <v>14843006.02</v>
      </c>
      <c r="G46" s="64">
        <v>56873873.859999999</v>
      </c>
      <c r="H46" s="15"/>
    </row>
    <row r="47" spans="1:12" x14ac:dyDescent="0.3">
      <c r="A47" s="65">
        <v>35</v>
      </c>
      <c r="B47" s="62" t="s">
        <v>29</v>
      </c>
      <c r="C47" s="63" t="s">
        <v>118</v>
      </c>
      <c r="D47" s="63" t="s">
        <v>98</v>
      </c>
      <c r="E47" s="64">
        <v>25766861.940000001</v>
      </c>
      <c r="F47" s="64">
        <v>20245391.52</v>
      </c>
      <c r="G47" s="64">
        <v>46012253.460000001</v>
      </c>
      <c r="H47" s="15"/>
    </row>
    <row r="48" spans="1:12" x14ac:dyDescent="0.3">
      <c r="A48" s="65">
        <v>37</v>
      </c>
      <c r="B48" s="62" t="s">
        <v>20</v>
      </c>
      <c r="C48" s="63" t="s">
        <v>119</v>
      </c>
      <c r="D48" s="63" t="s">
        <v>22</v>
      </c>
      <c r="E48" s="64">
        <v>64319668.090000004</v>
      </c>
      <c r="F48" s="64">
        <v>8640508.0099999998</v>
      </c>
      <c r="G48" s="64">
        <v>72960176.099999994</v>
      </c>
      <c r="H48" s="15"/>
    </row>
    <row r="49" spans="1:8" x14ac:dyDescent="0.3">
      <c r="A49" s="65">
        <v>41</v>
      </c>
      <c r="B49" s="62" t="s">
        <v>108</v>
      </c>
      <c r="C49" s="63" t="s">
        <v>120</v>
      </c>
      <c r="D49" s="63" t="s">
        <v>22</v>
      </c>
      <c r="E49" s="64">
        <v>52713524.189999998</v>
      </c>
      <c r="F49" s="64">
        <v>19032673</v>
      </c>
      <c r="G49" s="64">
        <v>71746197.189999998</v>
      </c>
      <c r="H49" s="15"/>
    </row>
    <row r="50" spans="1:8" x14ac:dyDescent="0.3">
      <c r="A50" s="65">
        <v>42</v>
      </c>
      <c r="B50" s="62" t="s">
        <v>15</v>
      </c>
      <c r="C50" s="63" t="s">
        <v>109</v>
      </c>
      <c r="D50" s="63" t="s">
        <v>110</v>
      </c>
      <c r="E50" s="64">
        <v>43245018.609999999</v>
      </c>
      <c r="F50" s="64">
        <v>33978228.909999996</v>
      </c>
      <c r="G50" s="64">
        <v>77223247.519999996</v>
      </c>
      <c r="H50" s="15"/>
    </row>
    <row r="51" spans="1:8" x14ac:dyDescent="0.3">
      <c r="A51" s="43"/>
      <c r="B51" s="44"/>
      <c r="C51" s="43"/>
      <c r="D51" s="48"/>
      <c r="E51" s="49"/>
      <c r="F51" s="49"/>
      <c r="G51" s="49"/>
      <c r="H51" s="15"/>
    </row>
    <row r="52" spans="1:8" x14ac:dyDescent="0.3">
      <c r="B52" s="14"/>
      <c r="D52" s="33"/>
      <c r="E52" s="34"/>
      <c r="F52" s="34"/>
      <c r="G52" s="34"/>
      <c r="H52" s="15"/>
    </row>
    <row r="53" spans="1:8" x14ac:dyDescent="0.3">
      <c r="B53" s="14"/>
      <c r="D53" s="33"/>
      <c r="E53" s="34"/>
      <c r="F53" s="34"/>
      <c r="G53" s="34"/>
      <c r="H53" s="15"/>
    </row>
    <row r="54" spans="1:8" x14ac:dyDescent="0.3">
      <c r="B54" s="14"/>
      <c r="D54" s="33"/>
      <c r="E54" s="34"/>
      <c r="F54" s="34"/>
      <c r="G54" s="34"/>
      <c r="H54" s="15"/>
    </row>
    <row r="55" spans="1:8" x14ac:dyDescent="0.3">
      <c r="B55" s="14"/>
      <c r="D55" s="33"/>
      <c r="E55" s="34"/>
      <c r="F55" s="34"/>
      <c r="G55" s="34"/>
      <c r="H55" s="15"/>
    </row>
    <row r="56" spans="1:8" x14ac:dyDescent="0.3">
      <c r="B56" s="14"/>
      <c r="D56" s="33"/>
      <c r="E56" s="34"/>
      <c r="F56" s="34"/>
      <c r="G56" s="34"/>
      <c r="H56" s="15"/>
    </row>
    <row r="57" spans="1:8" x14ac:dyDescent="0.3">
      <c r="B57" s="14"/>
      <c r="D57" s="33"/>
      <c r="E57" s="34"/>
      <c r="F57" s="34"/>
      <c r="G57" s="34"/>
      <c r="H57" s="15"/>
    </row>
    <row r="58" spans="1:8" x14ac:dyDescent="0.3">
      <c r="B58" s="14"/>
      <c r="D58" s="33"/>
      <c r="E58" s="34"/>
      <c r="F58" s="34"/>
      <c r="G58" s="34"/>
      <c r="H58" s="15"/>
    </row>
    <row r="59" spans="1:8" x14ac:dyDescent="0.3">
      <c r="B59" s="14"/>
      <c r="D59" s="33"/>
      <c r="E59" s="34"/>
      <c r="F59" s="34"/>
      <c r="G59" s="34"/>
      <c r="H59" s="15"/>
    </row>
    <row r="60" spans="1:8" x14ac:dyDescent="0.3">
      <c r="B60" s="14"/>
      <c r="D60" s="33"/>
      <c r="E60" s="34"/>
      <c r="F60" s="34"/>
      <c r="G60" s="34"/>
      <c r="H60" s="15"/>
    </row>
    <row r="61" spans="1:8" x14ac:dyDescent="0.3">
      <c r="A61" s="54"/>
      <c r="B61" s="14"/>
      <c r="E61" s="45"/>
      <c r="F61" s="45"/>
      <c r="G61" s="45"/>
      <c r="H61" s="15"/>
    </row>
    <row r="62" spans="1:8" x14ac:dyDescent="0.3">
      <c r="B62" s="14"/>
      <c r="E62" s="45"/>
      <c r="F62" s="45"/>
      <c r="G62" s="45"/>
      <c r="H62" s="15"/>
    </row>
    <row r="63" spans="1:8" x14ac:dyDescent="0.3">
      <c r="B63" s="14"/>
      <c r="E63" s="45"/>
      <c r="F63" s="45"/>
      <c r="G63" s="45"/>
      <c r="H63" s="15"/>
    </row>
    <row r="64" spans="1:8" x14ac:dyDescent="0.3">
      <c r="B64" s="14"/>
      <c r="E64" s="45"/>
      <c r="F64" s="45"/>
      <c r="G64" s="45"/>
      <c r="H64" s="15"/>
    </row>
    <row r="65" spans="2:8" x14ac:dyDescent="0.3">
      <c r="B65" s="14"/>
      <c r="E65" s="45"/>
      <c r="F65" s="45"/>
      <c r="G65" s="45"/>
      <c r="H65" s="15"/>
    </row>
    <row r="66" spans="2:8" x14ac:dyDescent="0.3">
      <c r="B66" s="14"/>
      <c r="C66" s="55"/>
      <c r="E66" s="45"/>
      <c r="F66" s="45"/>
      <c r="G66" s="45"/>
      <c r="H66" s="15"/>
    </row>
    <row r="67" spans="2:8" x14ac:dyDescent="0.3">
      <c r="B67" s="14"/>
      <c r="E67" s="45"/>
      <c r="F67" s="45"/>
      <c r="G67" s="45"/>
      <c r="H67" s="15"/>
    </row>
    <row r="68" spans="2:8" x14ac:dyDescent="0.3">
      <c r="B68" s="14"/>
      <c r="E68" s="45"/>
      <c r="F68" s="45"/>
      <c r="G68" s="45"/>
      <c r="H68" s="15"/>
    </row>
    <row r="69" spans="2:8" x14ac:dyDescent="0.3">
      <c r="B69" s="14"/>
      <c r="C69" s="55"/>
      <c r="E69" s="45"/>
      <c r="F69" s="45"/>
      <c r="G69" s="45"/>
      <c r="H69" s="15"/>
    </row>
    <row r="70" spans="2:8" x14ac:dyDescent="0.3">
      <c r="B70" s="14"/>
      <c r="E70" s="45"/>
      <c r="F70" s="45"/>
      <c r="G70" s="45"/>
      <c r="H70" s="15"/>
    </row>
    <row r="71" spans="2:8" x14ac:dyDescent="0.3">
      <c r="B71" s="14"/>
      <c r="E71" s="45"/>
      <c r="F71" s="45"/>
      <c r="G71" s="45"/>
      <c r="H71" s="15"/>
    </row>
    <row r="72" spans="2:8" x14ac:dyDescent="0.3">
      <c r="B72" s="14"/>
      <c r="E72" s="45"/>
      <c r="F72" s="45"/>
      <c r="G72" s="45"/>
      <c r="H72" s="15"/>
    </row>
    <row r="73" spans="2:8" x14ac:dyDescent="0.3">
      <c r="B73" s="14"/>
      <c r="E73" s="45"/>
      <c r="F73" s="45"/>
      <c r="G73" s="45"/>
      <c r="H73" s="15"/>
    </row>
    <row r="74" spans="2:8" x14ac:dyDescent="0.3">
      <c r="B74" s="14"/>
      <c r="E74" s="45"/>
      <c r="F74" s="45"/>
      <c r="G74" s="45"/>
      <c r="H74" s="15"/>
    </row>
    <row r="75" spans="2:8" x14ac:dyDescent="0.3">
      <c r="B75" s="14"/>
      <c r="C75" s="55"/>
      <c r="E75" s="45"/>
      <c r="F75" s="45"/>
      <c r="G75" s="45"/>
      <c r="H75" s="15"/>
    </row>
    <row r="76" spans="2:8" x14ac:dyDescent="0.3">
      <c r="B76" s="14"/>
      <c r="E76" s="45"/>
      <c r="F76" s="45"/>
      <c r="G76" s="45"/>
      <c r="H76" s="15"/>
    </row>
    <row r="77" spans="2:8" x14ac:dyDescent="0.3">
      <c r="B77" s="14"/>
      <c r="C77" s="55"/>
      <c r="E77" s="45"/>
      <c r="F77" s="45"/>
      <c r="G77" s="45"/>
      <c r="H77" s="15"/>
    </row>
    <row r="78" spans="2:8" x14ac:dyDescent="0.3">
      <c r="B78" s="14"/>
      <c r="E78" s="45"/>
      <c r="F78" s="45"/>
      <c r="G78" s="45"/>
      <c r="H78" s="15"/>
    </row>
    <row r="79" spans="2:8" x14ac:dyDescent="0.3">
      <c r="B79" s="14"/>
      <c r="C79" s="55"/>
      <c r="E79" s="45"/>
      <c r="F79" s="45"/>
      <c r="G79" s="45"/>
      <c r="H79" s="15"/>
    </row>
    <row r="80" spans="2:8" x14ac:dyDescent="0.3">
      <c r="B80" s="14"/>
      <c r="E80" s="45"/>
      <c r="F80" s="45"/>
      <c r="G80" s="45"/>
      <c r="H80" s="15"/>
    </row>
    <row r="81" spans="2:8" x14ac:dyDescent="0.3">
      <c r="B81" s="14"/>
      <c r="E81" s="45"/>
      <c r="F81" s="45"/>
      <c r="G81" s="45"/>
      <c r="H81" s="15"/>
    </row>
    <row r="82" spans="2:8" x14ac:dyDescent="0.3">
      <c r="B82" s="14"/>
      <c r="E82" s="45"/>
      <c r="F82" s="45"/>
      <c r="G82" s="45"/>
      <c r="H82" s="15"/>
    </row>
    <row r="83" spans="2:8" x14ac:dyDescent="0.3">
      <c r="B83" s="14"/>
      <c r="C83" s="55"/>
      <c r="E83" s="45"/>
      <c r="F83" s="45"/>
      <c r="G83" s="45"/>
      <c r="H83" s="15"/>
    </row>
    <row r="84" spans="2:8" x14ac:dyDescent="0.3">
      <c r="B84" s="14"/>
      <c r="E84" s="45"/>
      <c r="F84" s="45"/>
      <c r="G84" s="45"/>
      <c r="H84" s="15"/>
    </row>
    <row r="85" spans="2:8" x14ac:dyDescent="0.3">
      <c r="B85" s="14"/>
      <c r="E85" s="45"/>
      <c r="F85" s="45"/>
      <c r="G85" s="45"/>
      <c r="H85" s="15"/>
    </row>
    <row r="86" spans="2:8" x14ac:dyDescent="0.3">
      <c r="B86" s="14"/>
      <c r="E86" s="45"/>
      <c r="F86" s="45"/>
      <c r="G86" s="45"/>
      <c r="H86" s="15"/>
    </row>
    <row r="87" spans="2:8" x14ac:dyDescent="0.3">
      <c r="B87" s="14"/>
      <c r="E87" s="45"/>
      <c r="F87" s="45"/>
      <c r="G87" s="45"/>
      <c r="H87" s="15"/>
    </row>
    <row r="88" spans="2:8" x14ac:dyDescent="0.3">
      <c r="B88" s="14"/>
      <c r="C88" s="55"/>
      <c r="E88" s="45"/>
      <c r="F88" s="45"/>
      <c r="G88" s="45"/>
      <c r="H88" s="15"/>
    </row>
    <row r="89" spans="2:8" x14ac:dyDescent="0.3">
      <c r="B89" s="14"/>
      <c r="E89" s="45"/>
      <c r="F89" s="45"/>
      <c r="G89" s="45"/>
      <c r="H89" s="15"/>
    </row>
    <row r="90" spans="2:8" x14ac:dyDescent="0.3">
      <c r="B90" s="14"/>
      <c r="E90" s="45"/>
      <c r="F90" s="45"/>
      <c r="G90" s="45"/>
      <c r="H90" s="15"/>
    </row>
    <row r="91" spans="2:8" x14ac:dyDescent="0.3">
      <c r="B91" s="14"/>
      <c r="E91" s="45"/>
      <c r="F91" s="45"/>
      <c r="G91" s="45"/>
      <c r="H91" s="15"/>
    </row>
    <row r="92" spans="2:8" x14ac:dyDescent="0.3">
      <c r="B92" s="14"/>
      <c r="E92" s="45"/>
      <c r="F92" s="45"/>
      <c r="G92" s="45"/>
      <c r="H92" s="15"/>
    </row>
    <row r="93" spans="2:8" x14ac:dyDescent="0.3">
      <c r="B93" s="14"/>
      <c r="E93" s="45"/>
      <c r="F93" s="45"/>
      <c r="G93" s="45"/>
      <c r="H93" s="15"/>
    </row>
    <row r="94" spans="2:8" x14ac:dyDescent="0.3">
      <c r="B94" s="14"/>
      <c r="E94" s="45"/>
      <c r="F94" s="45"/>
      <c r="G94" s="45"/>
      <c r="H94" s="15"/>
    </row>
    <row r="95" spans="2:8" x14ac:dyDescent="0.3">
      <c r="B95" s="14"/>
      <c r="D95" s="33"/>
      <c r="E95" s="56"/>
      <c r="F95" s="56"/>
      <c r="G95" s="56"/>
      <c r="H95" s="15"/>
    </row>
    <row r="96" spans="2:8" x14ac:dyDescent="0.3">
      <c r="B96" s="14"/>
      <c r="E96" s="45"/>
      <c r="F96" s="45"/>
      <c r="G96" s="45"/>
      <c r="H96" s="15"/>
    </row>
  </sheetData>
  <mergeCells count="1">
    <mergeCell ref="A1:H1"/>
  </mergeCells>
  <conditionalFormatting sqref="H3:H96">
    <cfRule type="cellIs" dxfId="2" priority="1" stopIfTrue="1" operator="equal">
      <formula>"Yes"</formula>
    </cfRule>
    <cfRule type="cellIs" dxfId="1" priority="2" stopIfTrue="1" operator="equal">
      <formula>"NA"</formula>
    </cfRule>
    <cfRule type="cellIs" dxfId="0" priority="3" stopIfTrue="1" operator="equal">
      <formula>"-"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&amp;LCDE-Capital Construction&amp;Rlast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FY2024-25 BEST Cash</vt:lpstr>
      <vt:lpstr>'FY2024-25 BEST Cash'!Print_Titles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Hoskinson, Jay</dc:creator>
  <cp:lastModifiedBy>Garcia, Angel</cp:lastModifiedBy>
  <cp:lastPrinted>2021-05-21T15:19:42Z</cp:lastPrinted>
  <dcterms:created xsi:type="dcterms:W3CDTF">2018-05-18T16:05:22Z</dcterms:created>
  <dcterms:modified xsi:type="dcterms:W3CDTF">2025-01-07T21:28:02Z</dcterms:modified>
</cp:coreProperties>
</file>